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135" windowHeight="12645"/>
  </bookViews>
  <sheets>
    <sheet name="Sheet0" sheetId="1" r:id="rId1"/>
  </sheets>
  <definedNames>
    <definedName name="_xlnm._FilterDatabase" localSheetId="0" hidden="1">Sheet0!$A$4:$J$47</definedName>
    <definedName name="_xlnm.Print_Titles" localSheetId="0">Sheet0!$4:$4</definedName>
    <definedName name="_xlnm.Print_Area" localSheetId="0">Sheet0!$A$1:$J$47</definedName>
  </definedNames>
  <calcPr calcId="144525"/>
</workbook>
</file>

<file path=xl/sharedStrings.xml><?xml version="1.0" encoding="utf-8"?>
<sst xmlns="http://schemas.openxmlformats.org/spreadsheetml/2006/main" count="272" uniqueCount="172">
  <si>
    <t>附件2</t>
  </si>
  <si>
    <t>2021年第二批自治区层面统筹推进重大项目（续建）进度目标责任表</t>
  </si>
  <si>
    <t>单位：万元</t>
  </si>
  <si>
    <t>序号</t>
  </si>
  <si>
    <t>项目名称</t>
  </si>
  <si>
    <t>项目代码</t>
  </si>
  <si>
    <t>项目分类</t>
  </si>
  <si>
    <t>主要建设内容及规模</t>
  </si>
  <si>
    <t>建设起止年限</t>
  </si>
  <si>
    <t>总投资</t>
  </si>
  <si>
    <t>项目业主</t>
  </si>
  <si>
    <t>责任单位</t>
  </si>
  <si>
    <t>备注</t>
  </si>
  <si>
    <t>合计</t>
  </si>
  <si>
    <t>自治区工业和信息化厅</t>
  </si>
  <si>
    <t>广西工业职业技术学院南宁教育园区新校区</t>
  </si>
  <si>
    <t>2017-450122-82-01-012978</t>
  </si>
  <si>
    <t>职业教育</t>
  </si>
  <si>
    <t>建筑面积为20.8万平方米，建设教学实训组团B、学生组团2、图书行政楼、会堂及活动中心、综合体育馆及配套用房、食堂及附属用房等项目。</t>
  </si>
  <si>
    <t>2020-2022年</t>
  </si>
  <si>
    <t>广西工业职业技术学院</t>
  </si>
  <si>
    <t>自治区能源局</t>
  </si>
  <si>
    <t>广西电网公司2021年220千伏续建项目</t>
  </si>
  <si>
    <t>2101-450000-04-01-675664</t>
  </si>
  <si>
    <t>能源</t>
  </si>
  <si>
    <t>建设220千伏金葡等15项工程，新建线路754千米，新增变电容量180万千伏安。</t>
  </si>
  <si>
    <t>广西电网有限责任公司</t>
  </si>
  <si>
    <t>广西电网公司2021年110千伏及以下续建项目</t>
  </si>
  <si>
    <t>2101-450000-04-01-960001</t>
  </si>
  <si>
    <t>建设110千伏遇龙、彭良、塘源(中源)送变电工程等82项工程。</t>
  </si>
  <si>
    <t>广西电网公司2021年500千伏续建项目</t>
  </si>
  <si>
    <t>2101-450000-04-01-404575</t>
  </si>
  <si>
    <t>建设500千伏白鹭、凤凰等4项输变电工程。</t>
  </si>
  <si>
    <t>2020-2023年</t>
  </si>
  <si>
    <t>自治区交通运输厅</t>
  </si>
  <si>
    <t>崇左至凭祥铁路</t>
  </si>
  <si>
    <t>2020-450000-53-01-006652</t>
  </si>
  <si>
    <t>铁路</t>
  </si>
  <si>
    <t>正线全长约81.1公里，设4个车站，设计速度250公里/小时。</t>
  </si>
  <si>
    <t>2020-2024年</t>
  </si>
  <si>
    <t>广西南崇铁路有限责任公司</t>
  </si>
  <si>
    <t>南宁至深圳铁路玉林至岑溪（桂粤省界）段</t>
  </si>
  <si>
    <t>2020-450000-48-02-015267</t>
  </si>
  <si>
    <t>线路全长118.82公里，桥隧比79.9%，设容县南站、岑溪西站、大业站共3个车站。</t>
  </si>
  <si>
    <t>广西南玉铁路有限公司</t>
  </si>
  <si>
    <t>柳州至广州铁路柳州至梧州段</t>
  </si>
  <si>
    <t>2020-450000-53-02-011600</t>
  </si>
  <si>
    <t>线路全长235.2公里，设计速度目标值160公里/小时，双线、电气化设计。</t>
  </si>
  <si>
    <t>广西柳梧铁路有限公司</t>
  </si>
  <si>
    <t>S507宜州三岔至流山公路</t>
  </si>
  <si>
    <t>2020-450000-48-01-009129</t>
  </si>
  <si>
    <t>其他交通设施</t>
  </si>
  <si>
    <t>路线总长21.5公里，路基宽度为10米，二级公路。</t>
  </si>
  <si>
    <t>广西北部湾投资集团有限公司</t>
  </si>
  <si>
    <t>省道S310岑溪糯垌至平南四灵公路</t>
  </si>
  <si>
    <t>2017-450000-48-01-009168</t>
  </si>
  <si>
    <t>路线全长92.36公里，路基宽8.5/7.5米，二级公路。</t>
  </si>
  <si>
    <t>S501全州石塘经蕉江至高尚公路（兴安段K35+109～K60+310）</t>
  </si>
  <si>
    <t>2019-450325-48-01-030804</t>
  </si>
  <si>
    <t>路线总长29.79公里，路基宽度为8.5米，二级公路。</t>
  </si>
  <si>
    <t>天峨-北海公路巴马至平果段（巴马至羌圩）</t>
  </si>
  <si>
    <t>2020-450000-48-01-017780</t>
  </si>
  <si>
    <t>高速公路</t>
  </si>
  <si>
    <t>主线全长约57公里，路基宽33.5米，双向六车道。</t>
  </si>
  <si>
    <t>岑溪至大新公路(珠海至玉林广西段）</t>
  </si>
  <si>
    <t>2020-450900-48-01-000648</t>
  </si>
  <si>
    <t>主线全长57.2公里，路基宽度42米，双向八车道。</t>
  </si>
  <si>
    <t>中铁建投广西南玉珠高速公路有限公司</t>
  </si>
  <si>
    <t>来宾西过境线高速公路</t>
  </si>
  <si>
    <t>2020-450000-48-01-020183</t>
  </si>
  <si>
    <t>主线全长22.9公里，路基宽度26米，双向四车道。</t>
  </si>
  <si>
    <t>岑溪-大新公路玉林至横县段</t>
  </si>
  <si>
    <t>2020-450000-48-01-000650</t>
  </si>
  <si>
    <t>总里程50.92公里，双向八车道，路基宽度42米。</t>
  </si>
  <si>
    <t>武宣-来宾-合山-忻城高速公路</t>
  </si>
  <si>
    <t>2020-450000-48-01-020180</t>
  </si>
  <si>
    <t>主线全长119.08公里，路基宽度26.5米（26米），双向四车道。</t>
  </si>
  <si>
    <t>百色-那坡-平孟公路（那坡至平孟口岸段）</t>
  </si>
  <si>
    <t>2020-450000-48-01-020505</t>
  </si>
  <si>
    <t>主线全长51公里，路基宽度26米，双向四车道。</t>
  </si>
  <si>
    <t>广西交通职业技术学院昆仑校区二期建设项目（第一批）</t>
  </si>
  <si>
    <t>2020-450000-83-01-063466</t>
  </si>
  <si>
    <t>建设教室、实验实习实训用房及场所、图书馆等设施。</t>
  </si>
  <si>
    <t>广西交通职业技术学院</t>
  </si>
  <si>
    <t>南宁市人民政府</t>
  </si>
  <si>
    <t>中国—东盟信息港南宁核心基地五象新区地理信息小镇（一期）</t>
  </si>
  <si>
    <t>2017-450114-47-03-037850</t>
  </si>
  <si>
    <t>新一代信息技术</t>
  </si>
  <si>
    <t>总建筑面积22.3万平方米，建设以卫星导航与位置服务产业等为主导产业的信息产业园区。</t>
  </si>
  <si>
    <t>2019-2022年</t>
  </si>
  <si>
    <t>南宁欣鑫产城投资有限责任公司</t>
  </si>
  <si>
    <t>南宁市水塘江综合整治工程PPP项目</t>
  </si>
  <si>
    <t>2019-450100-77-01-009533</t>
  </si>
  <si>
    <t>环境综合治理</t>
  </si>
  <si>
    <t>全长约4.43公里，建设黑臭水体整治应急、生态修复、海绵城市等工程。</t>
  </si>
  <si>
    <t>光大水务（南宁）有限公司</t>
  </si>
  <si>
    <t>南宁市心圩江环境综合整治工程PPP项目</t>
  </si>
  <si>
    <t>2019-450100-77-01-024556</t>
  </si>
  <si>
    <t>建设污水处理厂建设、明月湖水质提升等工程。</t>
  </si>
  <si>
    <t>广西南宁北投心圩江环境治理有限公司</t>
  </si>
  <si>
    <t>大王滩国家湿地公园及水环境工程</t>
  </si>
  <si>
    <t>2017-450100-78-01-900343</t>
  </si>
  <si>
    <t>建设湿地公园、水环境工程等配套工程。</t>
  </si>
  <si>
    <t>2020-2025年</t>
  </si>
  <si>
    <t>南宁市大王滩水库管理处</t>
  </si>
  <si>
    <t>马巢河流域治理工程</t>
  </si>
  <si>
    <t>2019-450100-78-01-017357</t>
  </si>
  <si>
    <t>对12公里全流域进行河道整治、控源截污等工程。</t>
  </si>
  <si>
    <t>南宁市排水有限责任公司</t>
  </si>
  <si>
    <t>南宁市儿童医院（二期）</t>
  </si>
  <si>
    <t>2017-450114-83-01-029127</t>
  </si>
  <si>
    <t>卫生事业</t>
  </si>
  <si>
    <t>建设500张床位的三级儿童专科医院，总建筑面积60976.6平方米，建设门诊楼、住院楼等设施。</t>
  </si>
  <si>
    <t>南宁市第六人民医院</t>
  </si>
  <si>
    <t>南宁市第四人民医院综合传染病门诊住院楼项目</t>
  </si>
  <si>
    <t>2017-450100-83-01-000033</t>
  </si>
  <si>
    <t>建设330张床位的综合传染病门诊住院楼等设施，总建筑面积为3.9万平方米。</t>
  </si>
  <si>
    <t>南宁市第四人民医院</t>
  </si>
  <si>
    <t>前海人寿南宁医院项目</t>
  </si>
  <si>
    <t>2017-450114-83-02-009120</t>
  </si>
  <si>
    <t>总建筑面积25万平方米，拟设置1000张床位。</t>
  </si>
  <si>
    <t>前海人寿医院投资南宁有限公司</t>
  </si>
  <si>
    <t>快环综合整治项目（邕宾立交）改造工程</t>
  </si>
  <si>
    <t>2019-450102-48-01-039011</t>
  </si>
  <si>
    <t>立交工程，含宝兴路下穿通道框架桥、电力管道工程。</t>
  </si>
  <si>
    <t>南宁市城市建设投资发展有限责任司</t>
  </si>
  <si>
    <t>机场高速公路T2航站楼收费站工程</t>
  </si>
  <si>
    <t>2019-450112-54-01-013054</t>
  </si>
  <si>
    <t>建设6入14出收费站一座、G7211机场路段分中心等设施。</t>
  </si>
  <si>
    <t>南宁城市路桥投资管理有限责任公司</t>
  </si>
  <si>
    <t>南宁高新区武鸣产业园技术服务中心及配套道路项目</t>
  </si>
  <si>
    <t>2020-450111-59-01-003411</t>
  </si>
  <si>
    <t>其他市政基础设施</t>
  </si>
  <si>
    <t>总建筑面积约14.4万平方米，主要建设厂房、技术服务中心等。</t>
  </si>
  <si>
    <t>南宁市相思湖新区投资建设发展有限责任公司</t>
  </si>
  <si>
    <t>南宁市核心城区户均年停电时间小于1小时电力管线建设工程（一期）</t>
  </si>
  <si>
    <t>2019-450100-48-01-013431</t>
  </si>
  <si>
    <t>对南宁市快环以内中心城区等区域进行电力管线加埋及改造。</t>
  </si>
  <si>
    <t>南宁城建管廊建设投资有限公司</t>
  </si>
  <si>
    <t>南宁宜家家居商场</t>
  </si>
  <si>
    <t>2017-450114-52-03-025614</t>
  </si>
  <si>
    <t>商贸流通</t>
  </si>
  <si>
    <t>总建筑面积约12万平方米，建设广场、水电等配套设施工程。</t>
  </si>
  <si>
    <t>南宁宜家家居有限公司</t>
  </si>
  <si>
    <t>广西（中国-东盟）粮食物流产业园区Ⅰ期</t>
  </si>
  <si>
    <t>2018-450114-59-03-010515</t>
  </si>
  <si>
    <t>总建筑面积约20万平方米，建设东盟国际粮食交易中心等项目共17栋单体建筑。</t>
  </si>
  <si>
    <t>广西粮食物流产业园区有限公司</t>
  </si>
  <si>
    <r>
      <rPr>
        <sz val="16"/>
        <rFont val="宋体"/>
        <charset val="134"/>
        <scheme val="minor"/>
      </rPr>
      <t>南宁</t>
    </r>
    <r>
      <rPr>
        <sz val="16"/>
        <rFont val="仿宋_GB2312"/>
        <charset val="134"/>
      </rPr>
      <t>·</t>
    </r>
    <r>
      <rPr>
        <sz val="16"/>
        <rFont val="宋体"/>
        <charset val="134"/>
        <scheme val="minor"/>
      </rPr>
      <t>中关村科技广场</t>
    </r>
  </si>
  <si>
    <t>2018-450111-47-01-043269</t>
  </si>
  <si>
    <t>建设邻里中心及相关配套设施等，总建筑面积约7.3万平方米。</t>
  </si>
  <si>
    <t>广西南宁当代丰耘投资管理公司</t>
  </si>
  <si>
    <t>南宁市“三街两巷”项目金狮巷银狮巷保护整治改造（二期）新建工程</t>
  </si>
  <si>
    <t>2019-450102-47-03-034854</t>
  </si>
  <si>
    <t>其他社会民生</t>
  </si>
  <si>
    <t>拟建地块的新建建筑（包括地上、地下建筑）4.7万平方米。</t>
  </si>
  <si>
    <t>南宁兴威投资管理有限公司</t>
  </si>
  <si>
    <t>防城港市人民政府</t>
  </si>
  <si>
    <t>防城港企沙港区赤沙作业区1号泊位工程</t>
  </si>
  <si>
    <t>2019-450602-55-02-040825</t>
  </si>
  <si>
    <t>建设1个20万吨级散货泊位，年设计通过能力980万吨，建设码头水工、水域疏浚等项目。</t>
  </si>
  <si>
    <t>防城港赤沙码头有限公司</t>
  </si>
  <si>
    <t>防城港交通设施标准件总部基地</t>
  </si>
  <si>
    <t>2020-450600-31-03-011665</t>
  </si>
  <si>
    <t>冶金工业</t>
  </si>
  <si>
    <t>建设交通设施标准件总部基地，产能为50万吨/年。</t>
  </si>
  <si>
    <t>广西国电交通设施有限公司</t>
  </si>
  <si>
    <t>贵港市人民政府</t>
  </si>
  <si>
    <t>贵港市西外环高速公路</t>
  </si>
  <si>
    <t>2017-450804-48-01-020455</t>
  </si>
  <si>
    <t>路线全长47.3公里，路基宽度27米，双向四车道。</t>
  </si>
  <si>
    <t>贵港市交通运输局</t>
  </si>
</sst>
</file>

<file path=xl/styles.xml><?xml version="1.0" encoding="utf-8"?>
<styleSheet xmlns="http://schemas.openxmlformats.org/spreadsheetml/2006/main">
  <numFmts count="6">
    <numFmt numFmtId="176" formatCode="0_ "/>
    <numFmt numFmtId="177" formatCode="General&quot;项&quot;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4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name val="宋体"/>
      <charset val="134"/>
    </font>
    <font>
      <sz val="18"/>
      <color indexed="8"/>
      <name val="宋体"/>
      <charset val="134"/>
      <scheme val="minor"/>
    </font>
    <font>
      <sz val="16"/>
      <name val="宋体"/>
      <charset val="134"/>
      <scheme val="minor"/>
    </font>
    <font>
      <sz val="11"/>
      <name val="宋体"/>
      <charset val="134"/>
      <scheme val="minor"/>
    </font>
    <font>
      <sz val="28"/>
      <name val="方正小标宋简体"/>
      <charset val="134"/>
    </font>
    <font>
      <b/>
      <sz val="18"/>
      <name val="宋体"/>
      <charset val="134"/>
      <scheme val="minor"/>
    </font>
    <font>
      <b/>
      <sz val="16"/>
      <name val="宋体"/>
      <charset val="134"/>
      <scheme val="minor"/>
    </font>
    <font>
      <sz val="16"/>
      <name val="宋体"/>
      <charset val="134"/>
    </font>
    <font>
      <sz val="18"/>
      <name val="宋体"/>
      <charset val="134"/>
      <scheme val="minor"/>
    </font>
    <font>
      <sz val="16"/>
      <name val="仿宋_GB2312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7" fillId="22" borderId="8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16" borderId="7" applyNumberFormat="0" applyFon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1" fillId="25" borderId="9" applyNumberFormat="0" applyAlignment="0" applyProtection="0">
      <alignment vertical="center"/>
    </xf>
    <xf numFmtId="0" fontId="28" fillId="25" borderId="8" applyNumberFormat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0" borderId="0"/>
    <xf numFmtId="0" fontId="12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0" borderId="0">
      <alignment vertical="center"/>
    </xf>
    <xf numFmtId="0" fontId="18" fillId="0" borderId="0">
      <alignment vertical="center"/>
    </xf>
    <xf numFmtId="0" fontId="21" fillId="0" borderId="0"/>
    <xf numFmtId="0" fontId="21" fillId="0" borderId="0"/>
  </cellStyleXfs>
  <cellXfs count="54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177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177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0,0&#13;&#10;NA&#13;&#10;" xfId="47"/>
    <cellStyle name="40% - 强调文字颜色 6" xfId="48" builtinId="51"/>
    <cellStyle name="60% - 强调文字颜色 6" xfId="49" builtinId="52"/>
    <cellStyle name="常规 14" xfId="50"/>
    <cellStyle name="Normal" xfId="51"/>
    <cellStyle name="gcd" xfId="52"/>
    <cellStyle name="0,0_x005f_x000d__x005f_x000a_NA_x005f_x000d__x005f_x000a_ 10 2 2 2" xfId="53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Y47"/>
  <sheetViews>
    <sheetView tabSelected="1" view="pageBreakPreview" zoomScale="68" zoomScaleNormal="55" zoomScaleSheetLayoutView="68" workbookViewId="0">
      <pane ySplit="4" topLeftCell="A7" activePane="bottomLeft" state="frozen"/>
      <selection/>
      <selection pane="bottomLeft" activeCell="A2" sqref="A2:J2"/>
    </sheetView>
  </sheetViews>
  <sheetFormatPr defaultColWidth="9" defaultRowHeight="22.5"/>
  <cols>
    <col min="1" max="1" width="7.725" customWidth="1"/>
    <col min="2" max="2" width="28.5166666666667" style="8" customWidth="1"/>
    <col min="3" max="3" width="23.5833333333333" style="9" customWidth="1"/>
    <col min="4" max="4" width="7.95" style="10" customWidth="1"/>
    <col min="5" max="5" width="37.85" style="8" customWidth="1"/>
    <col min="6" max="6" width="19.3416666666667" style="10" customWidth="1"/>
    <col min="7" max="7" width="14.4333333333333" style="10" customWidth="1"/>
    <col min="8" max="8" width="15.6666666666667" style="9" customWidth="1"/>
    <col min="9" max="9" width="13.2083333333333" style="11" customWidth="1"/>
    <col min="10" max="10" width="9.54166666666667" style="12" customWidth="1"/>
  </cols>
  <sheetData>
    <row r="1" s="1" customFormat="1" ht="39" customHeight="1" spans="1:10">
      <c r="A1" s="13" t="s">
        <v>0</v>
      </c>
      <c r="B1" s="14"/>
      <c r="C1" s="15"/>
      <c r="D1" s="16"/>
      <c r="E1" s="17"/>
      <c r="F1" s="16"/>
      <c r="G1" s="16"/>
      <c r="H1" s="15"/>
      <c r="I1" s="45"/>
      <c r="J1" s="46"/>
    </row>
    <row r="2" s="2" customFormat="1" ht="56" customHeight="1" spans="1:10">
      <c r="A2" s="18" t="s">
        <v>1</v>
      </c>
      <c r="B2" s="19"/>
      <c r="C2" s="20"/>
      <c r="D2" s="18"/>
      <c r="E2" s="19"/>
      <c r="F2" s="18"/>
      <c r="G2" s="18"/>
      <c r="H2" s="20"/>
      <c r="I2" s="20"/>
      <c r="J2" s="18"/>
    </row>
    <row r="3" s="1" customFormat="1" ht="50" customHeight="1" spans="1:10">
      <c r="A3" s="21"/>
      <c r="B3" s="17"/>
      <c r="C3" s="15"/>
      <c r="D3" s="16"/>
      <c r="E3" s="17"/>
      <c r="F3" s="16"/>
      <c r="G3" s="16"/>
      <c r="H3" s="22" t="s">
        <v>2</v>
      </c>
      <c r="I3" s="22"/>
      <c r="J3" s="22"/>
    </row>
    <row r="4" s="3" customFormat="1" ht="76" customHeight="1" spans="1:10">
      <c r="A4" s="23" t="s">
        <v>3</v>
      </c>
      <c r="B4" s="23" t="s">
        <v>4</v>
      </c>
      <c r="C4" s="23" t="s">
        <v>5</v>
      </c>
      <c r="D4" s="23" t="s">
        <v>6</v>
      </c>
      <c r="E4" s="23" t="s">
        <v>7</v>
      </c>
      <c r="F4" s="23" t="s">
        <v>8</v>
      </c>
      <c r="G4" s="23" t="s">
        <v>9</v>
      </c>
      <c r="H4" s="23" t="s">
        <v>10</v>
      </c>
      <c r="I4" s="23" t="s">
        <v>11</v>
      </c>
      <c r="J4" s="23" t="s">
        <v>12</v>
      </c>
    </row>
    <row r="5" s="4" customFormat="1" ht="40" customHeight="1" spans="1:10">
      <c r="A5" s="24"/>
      <c r="B5" s="24" t="s">
        <v>13</v>
      </c>
      <c r="C5" s="25">
        <f>C6+C8+C26+C43+C12+C46</f>
        <v>36</v>
      </c>
      <c r="D5" s="24"/>
      <c r="E5" s="26"/>
      <c r="F5" s="24"/>
      <c r="G5" s="27">
        <f>G6+G8+G12+G26+G43+G46</f>
        <v>17013993.4</v>
      </c>
      <c r="H5" s="28"/>
      <c r="I5" s="47"/>
      <c r="J5" s="29"/>
    </row>
    <row r="6" s="5" customFormat="1" ht="61" customHeight="1" spans="1:10">
      <c r="A6" s="24"/>
      <c r="B6" s="26" t="s">
        <v>14</v>
      </c>
      <c r="C6" s="25">
        <f>COUNTA(A7:A7)</f>
        <v>1</v>
      </c>
      <c r="D6" s="24"/>
      <c r="E6" s="26"/>
      <c r="F6" s="24"/>
      <c r="G6" s="27">
        <f>SUM(G7:G7)</f>
        <v>170000</v>
      </c>
      <c r="H6" s="28"/>
      <c r="I6" s="31"/>
      <c r="J6" s="34"/>
    </row>
    <row r="7" s="1" customFormat="1" ht="96" customHeight="1" spans="1:10">
      <c r="A7" s="29">
        <v>1</v>
      </c>
      <c r="B7" s="30" t="s">
        <v>15</v>
      </c>
      <c r="C7" s="31" t="s">
        <v>16</v>
      </c>
      <c r="D7" s="29" t="s">
        <v>17</v>
      </c>
      <c r="E7" s="30" t="s">
        <v>18</v>
      </c>
      <c r="F7" s="29" t="s">
        <v>19</v>
      </c>
      <c r="G7" s="32">
        <v>170000</v>
      </c>
      <c r="H7" s="33" t="s">
        <v>20</v>
      </c>
      <c r="I7" s="31" t="s">
        <v>14</v>
      </c>
      <c r="J7" s="34"/>
    </row>
    <row r="8" s="5" customFormat="1" ht="46" customHeight="1" spans="1:10">
      <c r="A8" s="29"/>
      <c r="B8" s="26" t="s">
        <v>21</v>
      </c>
      <c r="C8" s="25">
        <f>COUNTA(A9:A11)</f>
        <v>3</v>
      </c>
      <c r="D8" s="24"/>
      <c r="E8" s="26"/>
      <c r="F8" s="24"/>
      <c r="G8" s="27">
        <f>SUM(G9:G11)</f>
        <v>550660.46</v>
      </c>
      <c r="H8" s="28"/>
      <c r="I8" s="31"/>
      <c r="J8" s="34"/>
    </row>
    <row r="9" s="1" customFormat="1" ht="112" customHeight="1" spans="1:10">
      <c r="A9" s="29">
        <v>1</v>
      </c>
      <c r="B9" s="30" t="s">
        <v>22</v>
      </c>
      <c r="C9" s="31" t="s">
        <v>23</v>
      </c>
      <c r="D9" s="29" t="s">
        <v>24</v>
      </c>
      <c r="E9" s="30" t="s">
        <v>25</v>
      </c>
      <c r="F9" s="29" t="s">
        <v>19</v>
      </c>
      <c r="G9" s="32">
        <v>203175.87</v>
      </c>
      <c r="H9" s="33" t="s">
        <v>26</v>
      </c>
      <c r="I9" s="31" t="s">
        <v>21</v>
      </c>
      <c r="J9" s="34"/>
    </row>
    <row r="10" s="1" customFormat="1" ht="112" customHeight="1" spans="1:10">
      <c r="A10" s="29">
        <v>2</v>
      </c>
      <c r="B10" s="30" t="s">
        <v>27</v>
      </c>
      <c r="C10" s="31" t="s">
        <v>28</v>
      </c>
      <c r="D10" s="29" t="s">
        <v>24</v>
      </c>
      <c r="E10" s="30" t="s">
        <v>29</v>
      </c>
      <c r="F10" s="29" t="s">
        <v>19</v>
      </c>
      <c r="G10" s="32">
        <v>240212.38</v>
      </c>
      <c r="H10" s="33" t="s">
        <v>26</v>
      </c>
      <c r="I10" s="31" t="s">
        <v>21</v>
      </c>
      <c r="J10" s="34"/>
    </row>
    <row r="11" s="1" customFormat="1" ht="112" customHeight="1" spans="1:10">
      <c r="A11" s="29">
        <v>3</v>
      </c>
      <c r="B11" s="30" t="s">
        <v>30</v>
      </c>
      <c r="C11" s="31" t="s">
        <v>31</v>
      </c>
      <c r="D11" s="29" t="s">
        <v>24</v>
      </c>
      <c r="E11" s="30" t="s">
        <v>32</v>
      </c>
      <c r="F11" s="29" t="s">
        <v>33</v>
      </c>
      <c r="G11" s="32">
        <v>107272.21</v>
      </c>
      <c r="H11" s="33" t="s">
        <v>26</v>
      </c>
      <c r="I11" s="31" t="s">
        <v>21</v>
      </c>
      <c r="J11" s="34"/>
    </row>
    <row r="12" s="5" customFormat="1" ht="53" customHeight="1" spans="1:10">
      <c r="A12" s="24"/>
      <c r="B12" s="26" t="s">
        <v>34</v>
      </c>
      <c r="C12" s="25">
        <f>COUNTA(A13:A25)</f>
        <v>13</v>
      </c>
      <c r="D12" s="24"/>
      <c r="E12" s="26"/>
      <c r="F12" s="24"/>
      <c r="G12" s="27">
        <f>SUM(G13:G25)</f>
        <v>13961812.38</v>
      </c>
      <c r="H12" s="28"/>
      <c r="I12" s="31"/>
      <c r="J12" s="34"/>
    </row>
    <row r="13" s="5" customFormat="1" ht="91" customHeight="1" spans="1:10">
      <c r="A13" s="29">
        <v>1</v>
      </c>
      <c r="B13" s="30" t="s">
        <v>35</v>
      </c>
      <c r="C13" s="31" t="s">
        <v>36</v>
      </c>
      <c r="D13" s="34" t="s">
        <v>37</v>
      </c>
      <c r="E13" s="30" t="s">
        <v>38</v>
      </c>
      <c r="F13" s="29" t="s">
        <v>39</v>
      </c>
      <c r="G13" s="29">
        <v>1490000</v>
      </c>
      <c r="H13" s="31" t="s">
        <v>40</v>
      </c>
      <c r="I13" s="31" t="s">
        <v>34</v>
      </c>
      <c r="J13" s="34"/>
    </row>
    <row r="14" s="5" customFormat="1" ht="73" customHeight="1" spans="1:10">
      <c r="A14" s="29">
        <v>2</v>
      </c>
      <c r="B14" s="30" t="s">
        <v>41</v>
      </c>
      <c r="C14" s="31" t="s">
        <v>42</v>
      </c>
      <c r="D14" s="34" t="s">
        <v>37</v>
      </c>
      <c r="E14" s="30" t="s">
        <v>43</v>
      </c>
      <c r="F14" s="29" t="s">
        <v>39</v>
      </c>
      <c r="G14" s="29">
        <v>1840000</v>
      </c>
      <c r="H14" s="31" t="s">
        <v>44</v>
      </c>
      <c r="I14" s="31" t="s">
        <v>34</v>
      </c>
      <c r="J14" s="34"/>
    </row>
    <row r="15" s="5" customFormat="1" ht="69" customHeight="1" spans="1:10">
      <c r="A15" s="29">
        <v>3</v>
      </c>
      <c r="B15" s="30" t="s">
        <v>45</v>
      </c>
      <c r="C15" s="31" t="s">
        <v>46</v>
      </c>
      <c r="D15" s="34" t="s">
        <v>37</v>
      </c>
      <c r="E15" s="30" t="s">
        <v>47</v>
      </c>
      <c r="F15" s="29" t="s">
        <v>39</v>
      </c>
      <c r="G15" s="29">
        <v>3321200</v>
      </c>
      <c r="H15" s="31" t="s">
        <v>48</v>
      </c>
      <c r="I15" s="31" t="s">
        <v>34</v>
      </c>
      <c r="J15" s="34"/>
    </row>
    <row r="16" s="5" customFormat="1" ht="91" customHeight="1" spans="1:10">
      <c r="A16" s="29">
        <v>4</v>
      </c>
      <c r="B16" s="30" t="s">
        <v>49</v>
      </c>
      <c r="C16" s="35" t="s">
        <v>50</v>
      </c>
      <c r="D16" s="29" t="s">
        <v>51</v>
      </c>
      <c r="E16" s="30" t="s">
        <v>52</v>
      </c>
      <c r="F16" s="29" t="s">
        <v>19</v>
      </c>
      <c r="G16" s="32">
        <v>34382</v>
      </c>
      <c r="H16" s="33" t="s">
        <v>53</v>
      </c>
      <c r="I16" s="31" t="s">
        <v>34</v>
      </c>
      <c r="J16" s="48"/>
    </row>
    <row r="17" s="1" customFormat="1" ht="90" customHeight="1" spans="1:10">
      <c r="A17" s="29">
        <v>5</v>
      </c>
      <c r="B17" s="30" t="s">
        <v>54</v>
      </c>
      <c r="C17" s="31" t="s">
        <v>55</v>
      </c>
      <c r="D17" s="29" t="s">
        <v>51</v>
      </c>
      <c r="E17" s="30" t="s">
        <v>56</v>
      </c>
      <c r="F17" s="29" t="s">
        <v>19</v>
      </c>
      <c r="G17" s="36">
        <v>82646</v>
      </c>
      <c r="H17" s="33" t="s">
        <v>53</v>
      </c>
      <c r="I17" s="31" t="s">
        <v>34</v>
      </c>
      <c r="J17" s="34"/>
    </row>
    <row r="18" s="1" customFormat="1" ht="90" customHeight="1" spans="1:10">
      <c r="A18" s="29">
        <v>6</v>
      </c>
      <c r="B18" s="30" t="s">
        <v>57</v>
      </c>
      <c r="C18" s="35" t="s">
        <v>58</v>
      </c>
      <c r="D18" s="29" t="s">
        <v>51</v>
      </c>
      <c r="E18" s="30" t="s">
        <v>59</v>
      </c>
      <c r="F18" s="29" t="s">
        <v>19</v>
      </c>
      <c r="G18" s="32">
        <v>52501</v>
      </c>
      <c r="H18" s="33" t="s">
        <v>53</v>
      </c>
      <c r="I18" s="31" t="s">
        <v>34</v>
      </c>
      <c r="J18" s="34"/>
    </row>
    <row r="19" customFormat="1" ht="76" customHeight="1" spans="1:10">
      <c r="A19" s="29">
        <v>7</v>
      </c>
      <c r="B19" s="30" t="s">
        <v>60</v>
      </c>
      <c r="C19" s="31" t="s">
        <v>61</v>
      </c>
      <c r="D19" s="29" t="s">
        <v>62</v>
      </c>
      <c r="E19" s="30" t="s">
        <v>63</v>
      </c>
      <c r="F19" s="29" t="s">
        <v>39</v>
      </c>
      <c r="G19" s="32">
        <v>1439000</v>
      </c>
      <c r="H19" s="31" t="s">
        <v>53</v>
      </c>
      <c r="I19" s="31" t="s">
        <v>34</v>
      </c>
      <c r="J19" s="49"/>
    </row>
    <row r="20" s="6" customFormat="1" ht="88" customHeight="1" spans="1:233">
      <c r="A20" s="29">
        <v>8</v>
      </c>
      <c r="B20" s="37" t="s">
        <v>64</v>
      </c>
      <c r="C20" s="38" t="s">
        <v>65</v>
      </c>
      <c r="D20" s="39" t="s">
        <v>62</v>
      </c>
      <c r="E20" s="37" t="s">
        <v>66</v>
      </c>
      <c r="F20" s="40" t="s">
        <v>39</v>
      </c>
      <c r="G20" s="41">
        <v>1316550</v>
      </c>
      <c r="H20" s="42" t="s">
        <v>67</v>
      </c>
      <c r="I20" s="42" t="s">
        <v>34</v>
      </c>
      <c r="J20" s="50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</row>
    <row r="21" customFormat="1" ht="75" customHeight="1" spans="1:10">
      <c r="A21" s="29">
        <v>9</v>
      </c>
      <c r="B21" s="30" t="s">
        <v>68</v>
      </c>
      <c r="C21" s="31" t="s">
        <v>69</v>
      </c>
      <c r="D21" s="29" t="s">
        <v>62</v>
      </c>
      <c r="E21" s="30" t="s">
        <v>70</v>
      </c>
      <c r="F21" s="29" t="s">
        <v>39</v>
      </c>
      <c r="G21" s="32">
        <v>253000</v>
      </c>
      <c r="H21" s="31" t="s">
        <v>53</v>
      </c>
      <c r="I21" s="31" t="s">
        <v>34</v>
      </c>
      <c r="J21" s="49"/>
    </row>
    <row r="22" customFormat="1" ht="90" customHeight="1" spans="1:10">
      <c r="A22" s="29">
        <v>10</v>
      </c>
      <c r="B22" s="30" t="s">
        <v>71</v>
      </c>
      <c r="C22" s="31" t="s">
        <v>72</v>
      </c>
      <c r="D22" s="29" t="s">
        <v>62</v>
      </c>
      <c r="E22" s="30" t="s">
        <v>73</v>
      </c>
      <c r="F22" s="29" t="s">
        <v>39</v>
      </c>
      <c r="G22" s="32">
        <v>1208180</v>
      </c>
      <c r="H22" s="31" t="s">
        <v>67</v>
      </c>
      <c r="I22" s="31" t="s">
        <v>34</v>
      </c>
      <c r="J22" s="49"/>
    </row>
    <row r="23" customFormat="1" ht="77" customHeight="1" spans="1:10">
      <c r="A23" s="29">
        <v>11</v>
      </c>
      <c r="B23" s="30" t="s">
        <v>74</v>
      </c>
      <c r="C23" s="31" t="s">
        <v>75</v>
      </c>
      <c r="D23" s="29" t="s">
        <v>62</v>
      </c>
      <c r="E23" s="30" t="s">
        <v>76</v>
      </c>
      <c r="F23" s="29" t="s">
        <v>39</v>
      </c>
      <c r="G23" s="32">
        <v>1897000</v>
      </c>
      <c r="H23" s="31" t="s">
        <v>53</v>
      </c>
      <c r="I23" s="31" t="s">
        <v>34</v>
      </c>
      <c r="J23" s="49"/>
    </row>
    <row r="24" customFormat="1" ht="79" customHeight="1" spans="1:10">
      <c r="A24" s="29">
        <v>12</v>
      </c>
      <c r="B24" s="30" t="s">
        <v>77</v>
      </c>
      <c r="C24" s="31" t="s">
        <v>78</v>
      </c>
      <c r="D24" s="29" t="s">
        <v>62</v>
      </c>
      <c r="E24" s="30" t="s">
        <v>79</v>
      </c>
      <c r="F24" s="29" t="s">
        <v>39</v>
      </c>
      <c r="G24" s="32">
        <v>861000</v>
      </c>
      <c r="H24" s="31" t="s">
        <v>53</v>
      </c>
      <c r="I24" s="31" t="s">
        <v>34</v>
      </c>
      <c r="J24" s="49"/>
    </row>
    <row r="25" customFormat="1" ht="75" customHeight="1" spans="1:10">
      <c r="A25" s="29">
        <v>13</v>
      </c>
      <c r="B25" s="30" t="s">
        <v>80</v>
      </c>
      <c r="C25" s="31" t="s">
        <v>81</v>
      </c>
      <c r="D25" s="29" t="s">
        <v>17</v>
      </c>
      <c r="E25" s="30" t="s">
        <v>82</v>
      </c>
      <c r="F25" s="29" t="s">
        <v>33</v>
      </c>
      <c r="G25" s="32">
        <v>166353.38</v>
      </c>
      <c r="H25" s="31" t="s">
        <v>83</v>
      </c>
      <c r="I25" s="31" t="s">
        <v>34</v>
      </c>
      <c r="J25" s="52"/>
    </row>
    <row r="26" s="1" customFormat="1" ht="51" customHeight="1" spans="1:10">
      <c r="A26" s="24"/>
      <c r="B26" s="26" t="s">
        <v>84</v>
      </c>
      <c r="C26" s="25">
        <f>COUNTA(A27:A42)</f>
        <v>16</v>
      </c>
      <c r="D26" s="24"/>
      <c r="E26" s="26"/>
      <c r="F26" s="24"/>
      <c r="G26" s="27">
        <f>SUM(G27:G42)</f>
        <v>1528601.56</v>
      </c>
      <c r="H26" s="28"/>
      <c r="I26" s="31"/>
      <c r="J26" s="34"/>
    </row>
    <row r="27" s="1" customFormat="1" ht="90" customHeight="1" spans="1:10">
      <c r="A27" s="29">
        <v>1</v>
      </c>
      <c r="B27" s="30" t="s">
        <v>85</v>
      </c>
      <c r="C27" s="31" t="s">
        <v>86</v>
      </c>
      <c r="D27" s="29" t="s">
        <v>87</v>
      </c>
      <c r="E27" s="30" t="s">
        <v>88</v>
      </c>
      <c r="F27" s="29" t="s">
        <v>89</v>
      </c>
      <c r="G27" s="32">
        <v>143427</v>
      </c>
      <c r="H27" s="33" t="s">
        <v>90</v>
      </c>
      <c r="I27" s="31" t="s">
        <v>84</v>
      </c>
      <c r="J27" s="34"/>
    </row>
    <row r="28" s="1" customFormat="1" ht="90" customHeight="1" spans="1:10">
      <c r="A28" s="29">
        <v>2</v>
      </c>
      <c r="B28" s="30" t="s">
        <v>91</v>
      </c>
      <c r="C28" s="31" t="s">
        <v>92</v>
      </c>
      <c r="D28" s="29" t="s">
        <v>93</v>
      </c>
      <c r="E28" s="30" t="s">
        <v>94</v>
      </c>
      <c r="F28" s="29" t="s">
        <v>19</v>
      </c>
      <c r="G28" s="32">
        <v>146600</v>
      </c>
      <c r="H28" s="33" t="s">
        <v>95</v>
      </c>
      <c r="I28" s="31" t="s">
        <v>84</v>
      </c>
      <c r="J28" s="34"/>
    </row>
    <row r="29" s="1" customFormat="1" ht="90" customHeight="1" spans="1:10">
      <c r="A29" s="29">
        <v>3</v>
      </c>
      <c r="B29" s="30" t="s">
        <v>96</v>
      </c>
      <c r="C29" s="31" t="s">
        <v>97</v>
      </c>
      <c r="D29" s="29" t="s">
        <v>93</v>
      </c>
      <c r="E29" s="30" t="s">
        <v>98</v>
      </c>
      <c r="F29" s="29" t="s">
        <v>19</v>
      </c>
      <c r="G29" s="32">
        <v>279330.69</v>
      </c>
      <c r="H29" s="33" t="s">
        <v>99</v>
      </c>
      <c r="I29" s="31" t="s">
        <v>84</v>
      </c>
      <c r="J29" s="34"/>
    </row>
    <row r="30" s="1" customFormat="1" ht="90" customHeight="1" spans="1:10">
      <c r="A30" s="29">
        <v>4</v>
      </c>
      <c r="B30" s="30" t="s">
        <v>100</v>
      </c>
      <c r="C30" s="31" t="s">
        <v>101</v>
      </c>
      <c r="D30" s="29" t="s">
        <v>93</v>
      </c>
      <c r="E30" s="30" t="s">
        <v>102</v>
      </c>
      <c r="F30" s="29" t="s">
        <v>103</v>
      </c>
      <c r="G30" s="32">
        <v>72064.93</v>
      </c>
      <c r="H30" s="33" t="s">
        <v>104</v>
      </c>
      <c r="I30" s="31" t="s">
        <v>84</v>
      </c>
      <c r="J30" s="34"/>
    </row>
    <row r="31" s="1" customFormat="1" ht="90" customHeight="1" spans="1:10">
      <c r="A31" s="29">
        <v>5</v>
      </c>
      <c r="B31" s="30" t="s">
        <v>105</v>
      </c>
      <c r="C31" s="31" t="s">
        <v>106</v>
      </c>
      <c r="D31" s="29" t="s">
        <v>93</v>
      </c>
      <c r="E31" s="30" t="s">
        <v>107</v>
      </c>
      <c r="F31" s="29" t="s">
        <v>19</v>
      </c>
      <c r="G31" s="32">
        <v>167553.95</v>
      </c>
      <c r="H31" s="33" t="s">
        <v>108</v>
      </c>
      <c r="I31" s="31" t="s">
        <v>84</v>
      </c>
      <c r="J31" s="34"/>
    </row>
    <row r="32" s="1" customFormat="1" ht="90" customHeight="1" spans="1:10">
      <c r="A32" s="29">
        <v>6</v>
      </c>
      <c r="B32" s="30" t="s">
        <v>109</v>
      </c>
      <c r="C32" s="31" t="s">
        <v>110</v>
      </c>
      <c r="D32" s="29" t="s">
        <v>111</v>
      </c>
      <c r="E32" s="30" t="s">
        <v>112</v>
      </c>
      <c r="F32" s="29" t="s">
        <v>19</v>
      </c>
      <c r="G32" s="32">
        <v>74756</v>
      </c>
      <c r="H32" s="33" t="s">
        <v>113</v>
      </c>
      <c r="I32" s="31" t="s">
        <v>84</v>
      </c>
      <c r="J32" s="34"/>
    </row>
    <row r="33" s="1" customFormat="1" ht="90" customHeight="1" spans="1:10">
      <c r="A33" s="29">
        <v>7</v>
      </c>
      <c r="B33" s="30" t="s">
        <v>114</v>
      </c>
      <c r="C33" s="31" t="s">
        <v>115</v>
      </c>
      <c r="D33" s="29" t="s">
        <v>111</v>
      </c>
      <c r="E33" s="30" t="s">
        <v>116</v>
      </c>
      <c r="F33" s="29" t="s">
        <v>19</v>
      </c>
      <c r="G33" s="32">
        <v>19551</v>
      </c>
      <c r="H33" s="33" t="s">
        <v>117</v>
      </c>
      <c r="I33" s="31" t="s">
        <v>84</v>
      </c>
      <c r="J33" s="34"/>
    </row>
    <row r="34" s="1" customFormat="1" ht="90" customHeight="1" spans="1:10">
      <c r="A34" s="29">
        <v>8</v>
      </c>
      <c r="B34" s="30" t="s">
        <v>118</v>
      </c>
      <c r="C34" s="31" t="s">
        <v>119</v>
      </c>
      <c r="D34" s="29" t="s">
        <v>111</v>
      </c>
      <c r="E34" s="30" t="s">
        <v>120</v>
      </c>
      <c r="F34" s="29" t="s">
        <v>89</v>
      </c>
      <c r="G34" s="32">
        <v>143954</v>
      </c>
      <c r="H34" s="33" t="s">
        <v>121</v>
      </c>
      <c r="I34" s="31" t="s">
        <v>84</v>
      </c>
      <c r="J34" s="34"/>
    </row>
    <row r="35" s="1" customFormat="1" ht="90" customHeight="1" spans="1:10">
      <c r="A35" s="29">
        <v>9</v>
      </c>
      <c r="B35" s="30" t="s">
        <v>122</v>
      </c>
      <c r="C35" s="31" t="s">
        <v>123</v>
      </c>
      <c r="D35" s="29" t="s">
        <v>51</v>
      </c>
      <c r="E35" s="30" t="s">
        <v>124</v>
      </c>
      <c r="F35" s="29" t="s">
        <v>19</v>
      </c>
      <c r="G35" s="32">
        <v>56000</v>
      </c>
      <c r="H35" s="33" t="s">
        <v>125</v>
      </c>
      <c r="I35" s="31" t="s">
        <v>84</v>
      </c>
      <c r="J35" s="34"/>
    </row>
    <row r="36" s="1" customFormat="1" ht="90" customHeight="1" spans="1:10">
      <c r="A36" s="29">
        <v>10</v>
      </c>
      <c r="B36" s="30" t="s">
        <v>126</v>
      </c>
      <c r="C36" s="31" t="s">
        <v>127</v>
      </c>
      <c r="D36" s="29" t="s">
        <v>51</v>
      </c>
      <c r="E36" s="30" t="s">
        <v>128</v>
      </c>
      <c r="F36" s="29" t="s">
        <v>89</v>
      </c>
      <c r="G36" s="32">
        <v>52000</v>
      </c>
      <c r="H36" s="33" t="s">
        <v>129</v>
      </c>
      <c r="I36" s="31" t="s">
        <v>84</v>
      </c>
      <c r="J36" s="34"/>
    </row>
    <row r="37" s="1" customFormat="1" ht="90" customHeight="1" spans="1:10">
      <c r="A37" s="29">
        <v>11</v>
      </c>
      <c r="B37" s="30" t="s">
        <v>130</v>
      </c>
      <c r="C37" s="31" t="s">
        <v>131</v>
      </c>
      <c r="D37" s="29" t="s">
        <v>132</v>
      </c>
      <c r="E37" s="30" t="s">
        <v>133</v>
      </c>
      <c r="F37" s="29" t="s">
        <v>33</v>
      </c>
      <c r="G37" s="32">
        <v>69254.57</v>
      </c>
      <c r="H37" s="33" t="s">
        <v>134</v>
      </c>
      <c r="I37" s="31" t="s">
        <v>84</v>
      </c>
      <c r="J37" s="34"/>
    </row>
    <row r="38" s="1" customFormat="1" ht="90" customHeight="1" spans="1:10">
      <c r="A38" s="29">
        <v>12</v>
      </c>
      <c r="B38" s="30" t="s">
        <v>135</v>
      </c>
      <c r="C38" s="31" t="s">
        <v>136</v>
      </c>
      <c r="D38" s="29" t="s">
        <v>132</v>
      </c>
      <c r="E38" s="30" t="s">
        <v>137</v>
      </c>
      <c r="F38" s="29" t="s">
        <v>19</v>
      </c>
      <c r="G38" s="32">
        <v>27909.42</v>
      </c>
      <c r="H38" s="33" t="s">
        <v>138</v>
      </c>
      <c r="I38" s="31" t="s">
        <v>84</v>
      </c>
      <c r="J38" s="34"/>
    </row>
    <row r="39" s="1" customFormat="1" ht="90" customHeight="1" spans="1:10">
      <c r="A39" s="29">
        <v>13</v>
      </c>
      <c r="B39" s="30" t="s">
        <v>139</v>
      </c>
      <c r="C39" s="31" t="s">
        <v>140</v>
      </c>
      <c r="D39" s="29" t="s">
        <v>141</v>
      </c>
      <c r="E39" s="30" t="s">
        <v>142</v>
      </c>
      <c r="F39" s="29" t="s">
        <v>19</v>
      </c>
      <c r="G39" s="32">
        <v>111000</v>
      </c>
      <c r="H39" s="33" t="s">
        <v>143</v>
      </c>
      <c r="I39" s="31" t="s">
        <v>84</v>
      </c>
      <c r="J39" s="34"/>
    </row>
    <row r="40" s="1" customFormat="1" ht="90" customHeight="1" spans="1:10">
      <c r="A40" s="29">
        <v>14</v>
      </c>
      <c r="B40" s="30" t="s">
        <v>144</v>
      </c>
      <c r="C40" s="31" t="s">
        <v>145</v>
      </c>
      <c r="D40" s="29" t="s">
        <v>141</v>
      </c>
      <c r="E40" s="30" t="s">
        <v>146</v>
      </c>
      <c r="F40" s="29" t="s">
        <v>19</v>
      </c>
      <c r="G40" s="32">
        <v>79000</v>
      </c>
      <c r="H40" s="33" t="s">
        <v>147</v>
      </c>
      <c r="I40" s="31" t="s">
        <v>84</v>
      </c>
      <c r="J40" s="34"/>
    </row>
    <row r="41" ht="76" customHeight="1" spans="1:10">
      <c r="A41" s="29">
        <v>15</v>
      </c>
      <c r="B41" s="30" t="s">
        <v>148</v>
      </c>
      <c r="C41" s="31" t="s">
        <v>149</v>
      </c>
      <c r="D41" s="29" t="s">
        <v>141</v>
      </c>
      <c r="E41" s="30" t="s">
        <v>150</v>
      </c>
      <c r="F41" s="29" t="s">
        <v>19</v>
      </c>
      <c r="G41" s="32">
        <v>50000</v>
      </c>
      <c r="H41" s="33" t="s">
        <v>151</v>
      </c>
      <c r="I41" s="31" t="s">
        <v>84</v>
      </c>
      <c r="J41" s="53"/>
    </row>
    <row r="42" s="1" customFormat="1" ht="90" customHeight="1" spans="1:10">
      <c r="A42" s="29">
        <v>16</v>
      </c>
      <c r="B42" s="30" t="s">
        <v>152</v>
      </c>
      <c r="C42" s="31" t="s">
        <v>153</v>
      </c>
      <c r="D42" s="29" t="s">
        <v>154</v>
      </c>
      <c r="E42" s="30" t="s">
        <v>155</v>
      </c>
      <c r="F42" s="29" t="s">
        <v>19</v>
      </c>
      <c r="G42" s="32">
        <v>36200</v>
      </c>
      <c r="H42" s="33" t="s">
        <v>156</v>
      </c>
      <c r="I42" s="31" t="s">
        <v>84</v>
      </c>
      <c r="J42" s="34"/>
    </row>
    <row r="43" ht="43" customHeight="1" spans="1:10">
      <c r="A43" s="43"/>
      <c r="B43" s="26" t="s">
        <v>157</v>
      </c>
      <c r="C43" s="25">
        <f>COUNTA(A44:A45)</f>
        <v>2</v>
      </c>
      <c r="D43" s="24"/>
      <c r="E43" s="26"/>
      <c r="F43" s="24"/>
      <c r="G43" s="27">
        <f>SUM(G44:G45)</f>
        <v>429919</v>
      </c>
      <c r="H43" s="28"/>
      <c r="I43" s="31"/>
      <c r="J43" s="53"/>
    </row>
    <row r="44" ht="89" customHeight="1" spans="1:10">
      <c r="A44" s="29">
        <v>1</v>
      </c>
      <c r="B44" s="30" t="s">
        <v>158</v>
      </c>
      <c r="C44" s="31" t="s">
        <v>159</v>
      </c>
      <c r="D44" s="29" t="s">
        <v>51</v>
      </c>
      <c r="E44" s="30" t="s">
        <v>160</v>
      </c>
      <c r="F44" s="29" t="s">
        <v>19</v>
      </c>
      <c r="G44" s="32">
        <v>321919</v>
      </c>
      <c r="H44" s="33" t="s">
        <v>161</v>
      </c>
      <c r="I44" s="31" t="s">
        <v>157</v>
      </c>
      <c r="J44" s="53"/>
    </row>
    <row r="45" s="1" customFormat="1" ht="69" customHeight="1" spans="1:10">
      <c r="A45" s="29">
        <v>2</v>
      </c>
      <c r="B45" s="30" t="s">
        <v>162</v>
      </c>
      <c r="C45" s="35" t="s">
        <v>163</v>
      </c>
      <c r="D45" s="29" t="s">
        <v>164</v>
      </c>
      <c r="E45" s="30" t="s">
        <v>165</v>
      </c>
      <c r="F45" s="29" t="s">
        <v>19</v>
      </c>
      <c r="G45" s="32">
        <v>108000</v>
      </c>
      <c r="H45" s="31" t="s">
        <v>166</v>
      </c>
      <c r="I45" s="31" t="s">
        <v>157</v>
      </c>
      <c r="J45" s="34"/>
    </row>
    <row r="46" s="7" customFormat="1" ht="42" customHeight="1" spans="1:10">
      <c r="A46" s="24"/>
      <c r="B46" s="26" t="s">
        <v>167</v>
      </c>
      <c r="C46" s="25">
        <f>COUNT(A47:A48)</f>
        <v>1</v>
      </c>
      <c r="D46" s="24"/>
      <c r="E46" s="26"/>
      <c r="F46" s="24"/>
      <c r="G46" s="27">
        <f>SUM(G47:G48)</f>
        <v>373000</v>
      </c>
      <c r="H46" s="44"/>
      <c r="I46" s="31"/>
      <c r="J46" s="34"/>
    </row>
    <row r="47" s="7" customFormat="1" ht="82" customHeight="1" spans="1:10">
      <c r="A47" s="29">
        <v>1</v>
      </c>
      <c r="B47" s="30" t="s">
        <v>168</v>
      </c>
      <c r="C47" s="35" t="s">
        <v>169</v>
      </c>
      <c r="D47" s="29" t="s">
        <v>62</v>
      </c>
      <c r="E47" s="30" t="s">
        <v>170</v>
      </c>
      <c r="F47" s="29" t="s">
        <v>39</v>
      </c>
      <c r="G47" s="32">
        <v>373000</v>
      </c>
      <c r="H47" s="31" t="s">
        <v>171</v>
      </c>
      <c r="I47" s="31" t="s">
        <v>167</v>
      </c>
      <c r="J47" s="34"/>
    </row>
  </sheetData>
  <mergeCells count="3">
    <mergeCell ref="A1:B1"/>
    <mergeCell ref="A2:J2"/>
    <mergeCell ref="H3:J3"/>
  </mergeCells>
  <pageMargins left="0.275" right="0.196527777777778" top="0.354166666666667" bottom="0.354166666666667" header="0.297916666666667" footer="0.297916666666667"/>
  <pageSetup paperSize="8" scale="7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A1201092</cp:lastModifiedBy>
  <dcterms:created xsi:type="dcterms:W3CDTF">2020-12-25T14:08:00Z</dcterms:created>
  <dcterms:modified xsi:type="dcterms:W3CDTF">2023-06-20T07:51:32Z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