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195"/>
  </bookViews>
  <sheets>
    <sheet name="按责任单位分" sheetId="1" r:id="rId1"/>
    <sheet name="Sheet1" sheetId="2" r:id="rId2"/>
  </sheets>
  <definedNames>
    <definedName name="_xlnm._FilterDatabase" localSheetId="0" hidden="1">按责任单位分!$A$4:$HO$132</definedName>
    <definedName name="_xlnm.Print_Area" localSheetId="0">按责任单位分!$A$1:$N$132</definedName>
    <definedName name="_xlnm.Print_Titles" localSheetId="0">按责任单位分!$4:$4</definedName>
  </definedNames>
  <calcPr calcId="144525"/>
</workbook>
</file>

<file path=xl/sharedStrings.xml><?xml version="1.0" encoding="utf-8"?>
<sst xmlns="http://schemas.openxmlformats.org/spreadsheetml/2006/main" count="1160" uniqueCount="775">
  <si>
    <t>附件4</t>
  </si>
  <si>
    <t>2022年第四批自治区层面统筹推进重大项目（预备）进度目标责任表</t>
  </si>
  <si>
    <t>金额单位：万元</t>
  </si>
  <si>
    <t>序号</t>
  </si>
  <si>
    <t>项目名称</t>
  </si>
  <si>
    <t>项目代码</t>
  </si>
  <si>
    <t>项目分类</t>
  </si>
  <si>
    <t>建设地点</t>
  </si>
  <si>
    <t>主要建设内容及规模</t>
  </si>
  <si>
    <t>建设起止年限</t>
  </si>
  <si>
    <t>总投资</t>
  </si>
  <si>
    <t>当前前期工作进展情况</t>
  </si>
  <si>
    <t>2022年底前期
工作进度目标</t>
  </si>
  <si>
    <t>项目业主</t>
  </si>
  <si>
    <t>责任单位</t>
  </si>
  <si>
    <t>备注</t>
  </si>
  <si>
    <t>合  计</t>
  </si>
  <si>
    <t>一、</t>
  </si>
  <si>
    <t>自治区交通运输厅</t>
  </si>
  <si>
    <t>柳州高速过境线公路（罗城经柳城至鹿寨段）</t>
  </si>
  <si>
    <t>2020-450000-48-02-063180</t>
  </si>
  <si>
    <t>高速公路</t>
  </si>
  <si>
    <t>柳州市、河池市</t>
  </si>
  <si>
    <t>全长85.836千米，高速公路，双向四车道，路基宽度26.5米，设计速度120千米/小时。</t>
  </si>
  <si>
    <t>2023-2026年</t>
  </si>
  <si>
    <t>已纳入自治区建设规划，取得环评、社稳批复，取得用地预审与选址意见书。</t>
  </si>
  <si>
    <t>完成拌合站、驻地、便道、钢筋加工场等临时工程，完成4座隧道的洞口工程。</t>
  </si>
  <si>
    <t>广西国冶交通投资有限公司</t>
  </si>
  <si>
    <t>隆林委乐至革步公路二期工程</t>
  </si>
  <si>
    <t>2110-450000-04-01-781232</t>
  </si>
  <si>
    <t>隆林各族自治县</t>
  </si>
  <si>
    <t>全长约42千米，高速公路，双向四车道，路基宽度26米，设计速度100千米/小时，建设互通立交3座。</t>
  </si>
  <si>
    <t>已纳入自治区建设规划，取得环评批复，取得用地预审与选址意见书。</t>
  </si>
  <si>
    <t>完成前期基本建设程序，施工单位进场完成驻地建设、场站建设等。</t>
  </si>
  <si>
    <t>广西交通投资集团有限公司</t>
  </si>
  <si>
    <t>二、</t>
  </si>
  <si>
    <t>自治区市场监督管理局</t>
  </si>
  <si>
    <t>中国计量科学研究院东盟计量研究中心(二期工程)项目</t>
  </si>
  <si>
    <t>2020-450000-73-01-038679</t>
  </si>
  <si>
    <t>其他服务业</t>
  </si>
  <si>
    <t>邕宁区</t>
  </si>
  <si>
    <t>建筑面积24929平方米，新建实验室技术业务用房2栋。</t>
  </si>
  <si>
    <t>2023-2025年</t>
  </si>
  <si>
    <t>完成可研、环评批复，取得不动产权证。</t>
  </si>
  <si>
    <t>完成前期相关工作。</t>
  </si>
  <si>
    <t>广西壮族自治区计量检测研究院</t>
  </si>
  <si>
    <t>自治区市场监管局</t>
  </si>
  <si>
    <t>三、</t>
  </si>
  <si>
    <t>南宁市</t>
  </si>
  <si>
    <t>牛湾岛大桥（五合大道-顺江路）</t>
  </si>
  <si>
    <t>2203-450100-04-01-245323</t>
  </si>
  <si>
    <t>道路及桥梁</t>
  </si>
  <si>
    <t>全长1380米，城市主干路，道路红线宽度60米，设计速度60千米/小时。</t>
  </si>
  <si>
    <t>完成可研、环评批复，取得用地预审与选址意见书。</t>
  </si>
  <si>
    <t>完成前期手续办理，开展征地拆迁、管线迁改。</t>
  </si>
  <si>
    <t>南宁纵横时代建设投资有限公司</t>
  </si>
  <si>
    <t>南宁市人民政府</t>
  </si>
  <si>
    <t>南宁北站市政配套工程项目（一期）</t>
  </si>
  <si>
    <t>2204-450100-04-01-282420</t>
  </si>
  <si>
    <t>全长约11.4千米，城市次干路，红线宽度36米，设计速度50千米/小时。</t>
  </si>
  <si>
    <t>2023-2024年</t>
  </si>
  <si>
    <t>完成可研批复，取得用地预审与选址意见书、压覆矿查询表、地灾审查意见表。</t>
  </si>
  <si>
    <t>办理环评、施工许可等前期手续。</t>
  </si>
  <si>
    <t>南宁铁路枢纽投资有限公司</t>
  </si>
  <si>
    <t>南宁农产品交易中心二期二区项目</t>
  </si>
  <si>
    <t>2209-450100-04-01-950638</t>
  </si>
  <si>
    <t>商贸流通</t>
  </si>
  <si>
    <t>兴宁区</t>
  </si>
  <si>
    <t>总建筑面积14.65万平方米，建设冷库、仓储物流、相关配套工程及设施。</t>
  </si>
  <si>
    <t>完成备案，取得选址意见、环评批复。</t>
  </si>
  <si>
    <t>完成总平设计及审批。</t>
  </si>
  <si>
    <t>南宁农产品交易中心有限责任公司</t>
  </si>
  <si>
    <t>南宁市规划10路（规划1路-规划2路）工程</t>
  </si>
  <si>
    <t>2020-450000-54-01-017702</t>
  </si>
  <si>
    <t>全长1712米，城市主干路，红线宽度50米，设计速度60千米/小时。</t>
  </si>
  <si>
    <t>完成初设、水土保持批复，取得用地预审与选址意见书。</t>
  </si>
  <si>
    <t>完成征地及石油管线调整方案。</t>
  </si>
  <si>
    <t>广西农村投资集团乡村建设投资有限公司</t>
  </si>
  <si>
    <t>三塘总部经济基地规划12路（蓉茉大道-规划5路）</t>
  </si>
  <si>
    <t>2020-450100-48-01-038948</t>
  </si>
  <si>
    <t>全长1901米，城市主干路，红线宽度45米，设计速度60千米/小时。</t>
  </si>
  <si>
    <t>完成可研、水土保持批复，取得用地预审与选址意见书。</t>
  </si>
  <si>
    <t>三塘总部经济基地规划5路（规划12路-规划9路）</t>
  </si>
  <si>
    <t>2020-450100-48-01-038949</t>
  </si>
  <si>
    <t>全长5906米，城市主干路，双向四车道，红线宽度40米，设计速度40千米/小时。</t>
  </si>
  <si>
    <t>垌平路（规划12号路-长虹路）</t>
  </si>
  <si>
    <t>2020-450100-48-01-056409</t>
  </si>
  <si>
    <t>全长1032米，城市主干路，道路红线宽度36米，设计速度50千米/小时。</t>
  </si>
  <si>
    <t>完成可研批复，取得用地预审与选址意见书、环境影响登记表。</t>
  </si>
  <si>
    <t>完成前期手续办理，开展征地拆迁。</t>
  </si>
  <si>
    <t>那况路（金仑路-K0+880）</t>
  </si>
  <si>
    <t>2203-450100-04-05-757596</t>
  </si>
  <si>
    <t>全长748米，城市主干路，红线宽度45米，设计速度60千米/小时。</t>
  </si>
  <si>
    <t>完成初设、环评批复，取得用地预审与选址意见书。</t>
  </si>
  <si>
    <t>南宁市金仑路（昆仑大道—高环）工程</t>
  </si>
  <si>
    <t>2018-450100-48-01-000730</t>
  </si>
  <si>
    <t>全长2621米，城市主干路，红线宽50米，设置桥梁1座，设计速度60千米/小时。</t>
  </si>
  <si>
    <t>完成可研、水土保持批复，取得建设项目选址意见书。</t>
  </si>
  <si>
    <t>南宁市规划30路（规划31路-恩湖路）工程</t>
  </si>
  <si>
    <t>2020-450000-54-01-017699</t>
  </si>
  <si>
    <t>全长989米，城市次干路，红线宽度40米，双向四车道，设计速度50千米/小时。</t>
  </si>
  <si>
    <t>完成初设批复，取得用地预审与选址意见书、环境影响登记表。</t>
  </si>
  <si>
    <t>完成项目前期工作。</t>
  </si>
  <si>
    <t>华润电力南宁武鸣太平30万千瓦农光储能一体化光伏发电项目</t>
  </si>
  <si>
    <t>2103-450000-04-01-412020</t>
  </si>
  <si>
    <t>新能源</t>
  </si>
  <si>
    <t>武鸣区</t>
  </si>
  <si>
    <t>建设300兆瓦农光互补光伏风电项目并配套建设90兆瓦时电化学储能设施。配套建建设220千伏升压站一座，以及220千伏送出线路约25千米。</t>
  </si>
  <si>
    <t>完成备案，取得接入系统专题研究报告批复、选址意见。</t>
  </si>
  <si>
    <t>取得所有前期手续批复。</t>
  </si>
  <si>
    <t>华润电力投资有限公司华南分公司</t>
  </si>
  <si>
    <t>宾阳县城市供水（二期）工程</t>
  </si>
  <si>
    <t>2110-450126-04-01-796003</t>
  </si>
  <si>
    <t>供水工程</t>
  </si>
  <si>
    <t>宾阳县</t>
  </si>
  <si>
    <t>新建翻板滤池1座、沉淀池2座，敷设一条3千米供水管，新增供水能力约10万吨/天，改造县城老旧供水管网80千米。</t>
  </si>
  <si>
    <t>完成施工许可证批复。</t>
  </si>
  <si>
    <t>宾阳县住房和城乡建设局</t>
  </si>
  <si>
    <t>锂电池新材料加工及资源回收循环利用项目</t>
  </si>
  <si>
    <t>2206-450127-04-01-920153</t>
  </si>
  <si>
    <t>横州市</t>
  </si>
  <si>
    <t>建设加工回收循环利用锂电池7万吨生产线。</t>
  </si>
  <si>
    <t>完成备案，取得区域水土保持批复、选址意见。</t>
  </si>
  <si>
    <t>完成其他前期工作，力争达到开工条件。</t>
  </si>
  <si>
    <t>广西智亮新材料股份有限公司</t>
  </si>
  <si>
    <t>年产10万吨新能源汽车零部件及高精度铝铸件加工项目</t>
  </si>
  <si>
    <t>2207-450127-04-01-997400</t>
  </si>
  <si>
    <t>汽车工业</t>
  </si>
  <si>
    <t>采购300台/套柔性自动化生产设备及自动化压铸机，建设自动化生产新能源汽车整体压铸件、一体化加工零配件及计算机数字化控制精密机械加工铝精密件深加工生产线。</t>
  </si>
  <si>
    <t>完成项目签约和土地招拍挂。</t>
  </si>
  <si>
    <t>南宁市潮力铝业有限公司</t>
  </si>
  <si>
    <t>隆安县农产品加工示范园(一期)项目</t>
  </si>
  <si>
    <t>2208-450123-04-05-411879</t>
  </si>
  <si>
    <t>农产品加工</t>
  </si>
  <si>
    <t>隆安县</t>
  </si>
  <si>
    <t>总建筑面积28252平方米，建设厂房、生产管理用房、设备用房、水处理间、空压机和冰水机组间等。配套道路建设经十四路、纬十三路共计2条道路，总长972米，道路宽度25米。</t>
  </si>
  <si>
    <t>完成立项批复，取得选址意见、环境影响登记表。</t>
  </si>
  <si>
    <t>完成项目前期审批工作。</t>
  </si>
  <si>
    <t>广西隆安公共投资有限公司</t>
  </si>
  <si>
    <t>宾阳县城镇污水管网扩建工程</t>
  </si>
  <si>
    <t>2208-450126-04-01-780410</t>
  </si>
  <si>
    <t>其他市政基础设施</t>
  </si>
  <si>
    <t>扩建污水管网，全长84.32千米；建设污水提升泵站、排水沟等。</t>
  </si>
  <si>
    <t>完成立项批复，取得用地预审与选址意见书、环境影响登记表。</t>
  </si>
  <si>
    <t>完成可研批复。</t>
  </si>
  <si>
    <t>广西宾阳县鲲鹏水利投资有限公司</t>
  </si>
  <si>
    <t>南宁产投五塘卓能产业园项目</t>
  </si>
  <si>
    <t>2209-450102-04-05-852092</t>
  </si>
  <si>
    <t>总建筑面积约30万平方米，主要建设标准厂房、员工宿舍楼、垃圾收集站等配套设施。</t>
  </si>
  <si>
    <t>完成立项、区域水土保持批复，取得选址意见。</t>
  </si>
  <si>
    <t>开展可研、环评等前期工作。</t>
  </si>
  <si>
    <t>南宁产投工业园区开发有限责任公司</t>
  </si>
  <si>
    <t>四、</t>
  </si>
  <si>
    <t>柳州市</t>
  </si>
  <si>
    <t>鹿寨县城第一污水处理厂改扩建工程</t>
  </si>
  <si>
    <t>2101-450223-04-01-866505</t>
  </si>
  <si>
    <t>污水处理</t>
  </si>
  <si>
    <t>鹿寨县</t>
  </si>
  <si>
    <t>扩建污水处理厂，扩建后处理规模6万立方米/天，建设进水泵房、污泥浓缩池、污泥调质池、脱水机房、机修仓库等。</t>
  </si>
  <si>
    <t>完成项目前期工作，力争达到开工要求。</t>
  </si>
  <si>
    <t>鹿寨县汇一联城市开发投资有限责任公司</t>
  </si>
  <si>
    <t>柳州市人民政府</t>
  </si>
  <si>
    <t>高端板材、全屋定制生产项目</t>
  </si>
  <si>
    <t>2107-450223-04-01-844215</t>
  </si>
  <si>
    <t>建材工业</t>
  </si>
  <si>
    <t>建设生产厂房、综合楼、门卫室及配电室等配套设施。达产后年产生态板、家具板、定制家具20万立方米。</t>
  </si>
  <si>
    <t>完成备案，取得不动产权证、环评批复。</t>
  </si>
  <si>
    <t>完成施工许可证等项目前期工作。</t>
  </si>
  <si>
    <t>柳州市骏林木业有限公司</t>
  </si>
  <si>
    <t>柳州市方便速食品加工基地</t>
  </si>
  <si>
    <t>2205-450203-04-01-456489</t>
  </si>
  <si>
    <t>食品工业</t>
  </si>
  <si>
    <t>鱼峰区</t>
  </si>
  <si>
    <t>总建筑面积37.96万平方米，建设生产车间、仓库、冷链气调库、综合楼、试验及检测中心、配电房等。</t>
  </si>
  <si>
    <t>完成备案，取得选址意见、环境影响登记表。</t>
  </si>
  <si>
    <t>完成施工许可证等项目前期工作，争取开工建设。</t>
  </si>
  <si>
    <t>广西柳州北城投资开发集团有限公司</t>
  </si>
  <si>
    <t>广西柳城北页岩气区块开发项目</t>
  </si>
  <si>
    <t>2207-450000-04-05-183123</t>
  </si>
  <si>
    <t>能源</t>
  </si>
  <si>
    <t>建设年均产页岩气2亿立方米页岩气能源基地。建设实施钻井、撬装LNG液化站、LNG储配库、固定式LNG液化站；配套建设30千米天然气管道。</t>
  </si>
  <si>
    <t>2023-2027年</t>
  </si>
  <si>
    <t>完成备案，取得选址意见、页岩气资源勘查许可证，签订探矿权出让合同。</t>
  </si>
  <si>
    <t>完成三维地震设计、招标和开工及其他前期工作。</t>
  </si>
  <si>
    <t>广西柳州发电有限责任公司</t>
  </si>
  <si>
    <t>五、</t>
  </si>
  <si>
    <t>桂林市</t>
  </si>
  <si>
    <t>源口潭水库扩容工程</t>
  </si>
  <si>
    <t>2018-450329-76-01-025639</t>
  </si>
  <si>
    <t>水库及水利枢纽</t>
  </si>
  <si>
    <t>资源县</t>
  </si>
  <si>
    <t>总库容1392万立方米，主坝坝顶长183米，坝高79米，进库道路12.71千米，输水管道总长8495米。</t>
  </si>
  <si>
    <t>完成初设、环评、水保批复，取得用地预审与选址意见书。</t>
  </si>
  <si>
    <t>完成招投标及征地工作。</t>
  </si>
  <si>
    <t>资源县水利工程管理站</t>
  </si>
  <si>
    <t>桂林市人民政府</t>
  </si>
  <si>
    <t>阳朔漓竹温泉乐园</t>
  </si>
  <si>
    <t>2020-450000-61-02-064292</t>
  </si>
  <si>
    <t>旅游业</t>
  </si>
  <si>
    <t>阳朔县</t>
  </si>
  <si>
    <t>总建筑面积12900平方米，建设多层酒店、庭院亲水酒店、室内温泉水上乐园、海洋水族池及相关配套基础设施等。</t>
  </si>
  <si>
    <t>完成核准、社稳批复，取得建设用地规划许可证、不动产权证。</t>
  </si>
  <si>
    <t>争取获得市漓管委出具项目修建性详细规划和单体方案的审核意见。</t>
  </si>
  <si>
    <t>桂林市承尚生态旅游开发有限公司</t>
  </si>
  <si>
    <t>荔浦市城北自来水厂及管网工程</t>
  </si>
  <si>
    <t>2020-450381-76-01-019449</t>
  </si>
  <si>
    <t>荔浦市</t>
  </si>
  <si>
    <t>新建自来水厂1座，供水规模6000立方米/天；建设配水井、网格絮凝池、污泥脱水机房、加药间等，配套建设给水主管33626米。</t>
  </si>
  <si>
    <t>完成项目施工图设计等前期工作。</t>
  </si>
  <si>
    <t>荔浦兴荔资产经营投资有限公司</t>
  </si>
  <si>
    <t>桂林米栗高端装备制造产业园建设项目</t>
  </si>
  <si>
    <t>2101-450304-04-01-408244</t>
  </si>
  <si>
    <t>机械工业</t>
  </si>
  <si>
    <t>象山区</t>
  </si>
  <si>
    <t>总建筑面积16.83万平方米，规划建设研发中心和科研综合用房、数字化生产车间及智能生产线、仓库、办公大楼、职工生活用房等设施。</t>
  </si>
  <si>
    <t>完成备案，取得用地预审与选址意见书、社稳、环评批复。</t>
  </si>
  <si>
    <t>争取完成项目前期工作，达到开工条件。</t>
  </si>
  <si>
    <t>桂林兴象投资开发有限公司</t>
  </si>
  <si>
    <t>广西资源县将军台风电场</t>
  </si>
  <si>
    <t>2110-450000-04-01-330827</t>
  </si>
  <si>
    <t>总装机容量200兆瓦，安装单机容量4.2兆瓦的风电机组、单机容量6兆瓦的风电机组各20台，采用220千伏电压等级接入阳火坪变电站。</t>
  </si>
  <si>
    <t>完成核准、环评、水土保持批复，取得用地预审与选址意见书。</t>
  </si>
  <si>
    <t>完善前期工作相关手续，力争达到开工条件。</t>
  </si>
  <si>
    <t>资源坪台新能源有限公司</t>
  </si>
  <si>
    <t>资源电投鸡公凸南岭风电场</t>
  </si>
  <si>
    <t>2201-450000-04-01-429482</t>
  </si>
  <si>
    <t>总装机容量150兆瓦，安装30台单机容量为5兆瓦的风电机组，新建1座220千伏升压站。</t>
  </si>
  <si>
    <t>完成核准、接入系统专题研究报告批复，取得用地预审与选址意见书，签订并网意向协议。</t>
  </si>
  <si>
    <t>资源电投绿合新能源有限公司</t>
  </si>
  <si>
    <t>灵川葫芦顶风电场二期工程</t>
  </si>
  <si>
    <t>2202-450000-04-01-406720</t>
  </si>
  <si>
    <t>灵川县</t>
  </si>
  <si>
    <t>总装机容量50兆瓦，安装9台单机容量4兆瓦和4台单机容量3.5兆瓦风力发电机组。</t>
  </si>
  <si>
    <t>完成核准、环评批复，取得用地预审与选址意见书。</t>
  </si>
  <si>
    <t>发布土地征收预公告，年底前完成林地报告的批复，完成场内道路放线，开展场内道路施工，力争达到开工条件。</t>
  </si>
  <si>
    <t>灵川县中汇风力发电有限公司</t>
  </si>
  <si>
    <t>三金中药城生产仓贮及配套扩建工程</t>
  </si>
  <si>
    <t>2204-450312-07-01-757699</t>
  </si>
  <si>
    <t>医药制造工业</t>
  </si>
  <si>
    <t>临桂区</t>
  </si>
  <si>
    <t>总建筑面积4.16万平方米，新建现代医药综合仓库、现代中药材物流仓库、综合楼等。</t>
  </si>
  <si>
    <t>完成备案、取得不动产权证、节能登记证。</t>
  </si>
  <si>
    <t>完善前期工作以及报建手续。</t>
  </si>
  <si>
    <t>桂林三金药业股份有限公司</t>
  </si>
  <si>
    <t>临苏产业大道改扩建工程</t>
  </si>
  <si>
    <t>2204-450313-04-01-490475</t>
  </si>
  <si>
    <t>全长约18120米，城市主干路，双向6车道，设计速度60千米/小时。</t>
  </si>
  <si>
    <t>开展前期工作。</t>
  </si>
  <si>
    <t>桂林经发福兴发展有限公司</t>
  </si>
  <si>
    <t>桂林市雁山区科教园保障性租赁住房及公租房建设项目</t>
  </si>
  <si>
    <t>2207-450300-04-01-309243</t>
  </si>
  <si>
    <t>其他社会民生</t>
  </si>
  <si>
    <t>雁山区</t>
  </si>
  <si>
    <t>总建筑面积88124.3平方米，建设9栋11层保障性租赁住房及公租房，保障性住房593套，公租房433套，配套建设给排水、消防、绿化等附属设施。</t>
  </si>
  <si>
    <t>完成可研、环评批复，取得用地预审与选址意见书、环境影响登记表。</t>
  </si>
  <si>
    <t>完善其他前期工作手续，争取达到开工条件。</t>
  </si>
  <si>
    <t>桂林市雁山城市建设投资有限公司</t>
  </si>
  <si>
    <t>六、</t>
  </si>
  <si>
    <t>梧州市</t>
  </si>
  <si>
    <t>梧州临港经济区进港大道工程（G321至赤水港）</t>
  </si>
  <si>
    <t>2019-450406-48-01-042409</t>
  </si>
  <si>
    <t>龙圩区</t>
  </si>
  <si>
    <t>全长4.64千米，城市主干路，双向6车道，红线宽度46米，设计速度60千米/小时。</t>
  </si>
  <si>
    <t>完成初设批复，取得选址意见、环境影响登记表、建设工程规划许可证。</t>
  </si>
  <si>
    <t>完成项目用地预审、施工设计审查合格书及项目组卷报批。</t>
  </si>
  <si>
    <t>梧州市国冶投资发展有限公司</t>
  </si>
  <si>
    <t>梧州市人民政府</t>
  </si>
  <si>
    <t>梧州临港经济区输气管道工程</t>
  </si>
  <si>
    <t>2019-450422-45-02-039018</t>
  </si>
  <si>
    <t>天然气</t>
  </si>
  <si>
    <t>藤县</t>
  </si>
  <si>
    <t>建设天然气输气管线，全长约50.58千米；新建分输截断阀室3座、配气站1座、接收门站1座。</t>
  </si>
  <si>
    <t>完成核准、环评、水保批复，取得不动产权证。</t>
  </si>
  <si>
    <t>进一步完成前期工作。</t>
  </si>
  <si>
    <t>北京燃气集团藤县有限公司</t>
  </si>
  <si>
    <t>梧州临港经济区污水处理厂及配套管网工程</t>
  </si>
  <si>
    <t>2019-450422-48-01-044319</t>
  </si>
  <si>
    <t>新建污水处理厂、格栅池、水解酸化池、污泥系统、消毒系统、提升泵站等生产设施及附属配套设施；敷设污水管网总长20.61千米。</t>
  </si>
  <si>
    <t>完成初设批复，取得用地与选址意见书、压覆矿资源情况查询表。</t>
  </si>
  <si>
    <t>完成用地预审、项目环评批复以及项目组卷报批。</t>
  </si>
  <si>
    <t>梧州市东泰国有资产经营有限公司</t>
  </si>
  <si>
    <t>藤县污水处理二期及配套管网建设工程</t>
  </si>
  <si>
    <t>2020-450400-46-01-014800</t>
  </si>
  <si>
    <t>建设污水厂扩容工程，增加污水处理能力3万立方米/日；配套污水管网共7473米。</t>
  </si>
  <si>
    <t>完成可研、环评批复，取得选址意见。</t>
  </si>
  <si>
    <t>完成项目场地平整，争取项目主体开工。</t>
  </si>
  <si>
    <t>广西藤县漓源污水处理有限公司</t>
  </si>
  <si>
    <t>梧州临港经济区沿江大道工程</t>
  </si>
  <si>
    <t>2020-450400-48-01-004698</t>
  </si>
  <si>
    <t>全长7030米，城市主干路，双向6车道，规划红线宽度46米，设计速度60千米/小时。</t>
  </si>
  <si>
    <t>完成初设、环评、水土保持批复，取得用地预审批复。</t>
  </si>
  <si>
    <t>完成项目用地预审及项目组卷报批。</t>
  </si>
  <si>
    <t>梧州市龙圩区温氏家禽有限公司大坡镇新安种鸡场项目</t>
  </si>
  <si>
    <t>2020-450406-03-03-028047</t>
  </si>
  <si>
    <t>畜牧业</t>
  </si>
  <si>
    <t>总建筑面积19218平方米，建设种鸡舍、养殖区配套集中育雏舍等；配套自动化喂料系统、自动控温系统等控制系统；配置消毒防疫设施、环保设施、住宿设施等。</t>
  </si>
  <si>
    <t>完成备案，取得环评批复、选址意见。</t>
  </si>
  <si>
    <t>新安种鸡场、孵化厂工程基本建成。</t>
  </si>
  <si>
    <t>梧州市龙圩区温氏家禽有限公司</t>
  </si>
  <si>
    <t>藤县和平农光互补光伏项目</t>
  </si>
  <si>
    <t>2103-450000-04-01-346800</t>
  </si>
  <si>
    <t>总装机容量200兆瓦，安装50台单机容量为4兆瓦风电机组。</t>
  </si>
  <si>
    <t>完成备案，取得环评、水土保持批复、用地预审与选址意见书。</t>
  </si>
  <si>
    <t>支架及组件安装30％，升压站土建施工完成。</t>
  </si>
  <si>
    <t>国能藤县能源发展有限公司</t>
  </si>
  <si>
    <t>广西梧州市金海不锈钢有限公司热轧1050毫米轧线技改项目</t>
  </si>
  <si>
    <t>2106-450405-07-02-939374</t>
  </si>
  <si>
    <t>冶金工业</t>
  </si>
  <si>
    <t>长洲区</t>
  </si>
  <si>
    <t>总建筑面积14400平方米，改造原有车间热轧带钢工序设备，改造后年产120万吨不锈钢。</t>
  </si>
  <si>
    <t>完成备案，取得不动产权证、节能批复。</t>
  </si>
  <si>
    <t>完成前期工作，项目开工建设。</t>
  </si>
  <si>
    <t>广西梧州市金海不锈钢有限公司</t>
  </si>
  <si>
    <t>新能源汽车电子生产项目</t>
  </si>
  <si>
    <t>2106-450407-04-01-848846</t>
  </si>
  <si>
    <t>万秀区</t>
  </si>
  <si>
    <t>购置厂房2.48万平方米，建设新能源汽车电子生产基地，生产各类新能源汽车电子磁性精密元器件。</t>
  </si>
  <si>
    <t>完成招投标工作，争取年内开工建设。</t>
  </si>
  <si>
    <t>广西斯比特科技有限公司</t>
  </si>
  <si>
    <t>夏郢镇乡村振兴战略工程建设项目</t>
  </si>
  <si>
    <t>2108-450403-04-01-365700</t>
  </si>
  <si>
    <t>农村社会发展基础设施</t>
  </si>
  <si>
    <t>总建筑面积46730平方米，建设农贸市场、特色农产品展销中心、江滨公园、社会停车场等，配套建设4条道路，总长约1.96千米。</t>
  </si>
  <si>
    <t>完成立项、水保批复，取得用地预审与选址意见书。</t>
  </si>
  <si>
    <t>调整项目地块内部标高，达到土方基本整体平衡。</t>
  </si>
  <si>
    <t>梧州市万秀区万源投资有限公司</t>
  </si>
  <si>
    <t>梧州市骑楼城片区城市更新项目</t>
  </si>
  <si>
    <t>2109-450400-04-01-442081</t>
  </si>
  <si>
    <t>总更新建筑面积206688平方米，对范围内建筑实施拆除、维护和加固、重点修复、完善内部布局及设施和环境品质提升。</t>
  </si>
  <si>
    <t>完成可研批复，取得选址意见、环境影响登记表。</t>
  </si>
  <si>
    <t>完成全部前期工作手续。</t>
  </si>
  <si>
    <t>梧州市城建城市投资运营集团有限公司</t>
  </si>
  <si>
    <t>苍梧亿佳财富商贸物流城</t>
  </si>
  <si>
    <t>2201-450421-04-05-201932</t>
  </si>
  <si>
    <t>苍梧县</t>
  </si>
  <si>
    <t>总建筑面积13万平方米，建设智慧农贸市场、茶文化城、中小微企业产业基地、电商产业大厦等。</t>
  </si>
  <si>
    <t>完成备案，签订土地使用权出让合同。</t>
  </si>
  <si>
    <t>力争项目开工建设。</t>
  </si>
  <si>
    <t>梧州亿佳商业投资有限公司</t>
  </si>
  <si>
    <t>梧州苍梧六堡三期20万千瓦风电储能一体化项目</t>
  </si>
  <si>
    <t>2202-450000-04-01-663359</t>
  </si>
  <si>
    <t>总装机规模200兆瓦，配套装机容量80兆瓦时储能。</t>
  </si>
  <si>
    <t>完成核准批复，取得用地意见，节能审查意见。</t>
  </si>
  <si>
    <t>第一基风机及升压站桩基浇筑。</t>
  </si>
  <si>
    <t>梧州藤县天平20万千瓦风电储能一体化项目</t>
  </si>
  <si>
    <t>2202-450000-04-01-742559</t>
  </si>
  <si>
    <t>总装机容量200兆瓦，安装50台单机容量为4兆瓦风力发电机组，新建一座220千伏升压站；配套装机容量80兆瓦时储能。</t>
  </si>
  <si>
    <t>完成核准、压覆矿批复，取得选址意见。</t>
  </si>
  <si>
    <t>取得林业可研、环评、水保、社稳、地灾、压覆矿、安评报告批复，争取实现第一基风机基础及升压站桩基浇筑。</t>
  </si>
  <si>
    <t>54万吨农牧产品加工项目</t>
  </si>
  <si>
    <t>2203-450407-04-01-907752</t>
  </si>
  <si>
    <t>总建筑面积约17000平方米，建设农牧产品加工生产线、生产车间、原料仓库、成品仓库、热能车间等。</t>
  </si>
  <si>
    <t>完成备案、取得不动产权证、环评批复。</t>
  </si>
  <si>
    <t>力争开工建设。</t>
  </si>
  <si>
    <t>梧州柳新农牧科技有限公司</t>
  </si>
  <si>
    <t>年产10万吨再生阴极铜及稀贵金属综合回收利用项目</t>
  </si>
  <si>
    <t>2203-450408-04-01-345071</t>
  </si>
  <si>
    <t>有色金属工业</t>
  </si>
  <si>
    <t>总建筑面积29000平方米，建设电解车间、贵金属车间及综合生产车间、办公楼、仓库及空压站等。购置阳极炉、富氧熔炼炉、铸造机、电解槽生产线及反应釜等生产设备。</t>
  </si>
  <si>
    <t>完成备案，取得区域水土保持批复、不动产权证。</t>
  </si>
  <si>
    <t>购买土地、力争年内获得环评批复及节能批复并开工建设。</t>
  </si>
  <si>
    <t>广西鑫晟达铜业有限公司</t>
  </si>
  <si>
    <t>年产20000吨高性能永磁铁氧体磁钢及2000吨高性能永磁铁氧体方块项目</t>
  </si>
  <si>
    <t>2204-450407-04-01-859092</t>
  </si>
  <si>
    <t>总建筑面积约12400平方米，建设年产20000吨磁钢及2000吨方块生产基地。</t>
  </si>
  <si>
    <t>完成备案，取得不动产权证，完成环评、节能批复。</t>
  </si>
  <si>
    <t>完成招投标工作，签订施工合同，开展设备采购安装。</t>
  </si>
  <si>
    <t>梧州市东磁电子有限公司</t>
  </si>
  <si>
    <t>广西梧州龙圩区肉鸽产业园示范区</t>
  </si>
  <si>
    <t>2206-450406-04-05-157408</t>
  </si>
  <si>
    <t>建设1500亩肉鸽养殖区；配套建设冷链加工园区以及相关的办公室、材料堆放场、员工宿舍等。</t>
  </si>
  <si>
    <t>完成备案，取得选址意见、节能批复。</t>
  </si>
  <si>
    <t>签约租赁合同，土地交付后开展三通一平，同时开展水土、环评等前期工作。</t>
  </si>
  <si>
    <t>广西翱翔久悦科技集团有限公司</t>
  </si>
  <si>
    <t>梧州市产业投资发展集团有限公司梧州市高新区光伏产业园建设项目</t>
  </si>
  <si>
    <t>2206-450400-04-01-184109</t>
  </si>
  <si>
    <t>总建筑面积20万平方米，建设标准厂房、废水处理站、动力站、硅烷站、10千伏变电站等。</t>
  </si>
  <si>
    <t>2022-2023年</t>
  </si>
  <si>
    <t>完成可研、区域节能、区域环评批复，取得不动产权证书。</t>
  </si>
  <si>
    <t>完成前期工作，力争达到开工条件。</t>
  </si>
  <si>
    <t>梧州市产业投资发展集团有限公司</t>
  </si>
  <si>
    <t>藤县乡村振兴木材加工产业融合发展示范基地及配套基础设施项目</t>
  </si>
  <si>
    <t>2209-450422-04-01-273482</t>
  </si>
  <si>
    <t>总建筑面积约21.56万平方米，建设中高端木制品区、基础材料加工区、综合配套区等。</t>
  </si>
  <si>
    <t>完成可行性研究报告、总体规划编制、初步设计等项目前期工作。</t>
  </si>
  <si>
    <t>藤县森茂林业投资发展有限责任公司</t>
  </si>
  <si>
    <t>七、</t>
  </si>
  <si>
    <t>北海市</t>
  </si>
  <si>
    <t>苯乙烯及全厂干气资源综合利用项目</t>
  </si>
  <si>
    <t>2020-450512-25-03-026582</t>
  </si>
  <si>
    <t>石化工业</t>
  </si>
  <si>
    <t>铁山港区</t>
  </si>
  <si>
    <t>建设10万吨/年苯乙烯联合装置，配套储运工程、公用工程及辅助设施。</t>
  </si>
  <si>
    <t>完成备案，取得土地证、环评批复。</t>
  </si>
  <si>
    <t>12月完成方案设计。</t>
  </si>
  <si>
    <t>中国石化北海炼化有限责任公司</t>
  </si>
  <si>
    <t>北海市人民政府</t>
  </si>
  <si>
    <t>北海市妇幼保健院异地搬迁项目能力提升工程</t>
  </si>
  <si>
    <t>2102-450500-04-03-840899</t>
  </si>
  <si>
    <t>卫生事业</t>
  </si>
  <si>
    <t>海城区</t>
  </si>
  <si>
    <t>购置医疗设备、办公设备、中心供氧系统、物流通道系统等。</t>
  </si>
  <si>
    <t>开展招标工作。</t>
  </si>
  <si>
    <t>北海市妇幼保健院</t>
  </si>
  <si>
    <t>北海市中医医院新院区医疗卫生健康服务能力提升项目</t>
  </si>
  <si>
    <t>2102-450500-04-03-993751</t>
  </si>
  <si>
    <t>购置磁共振成像仪、大通道脊柱内窥镜、神经外科显微镜等医疗设备器械。</t>
  </si>
  <si>
    <t>完成招标工作。</t>
  </si>
  <si>
    <t>北海市中医医院</t>
  </si>
  <si>
    <t>年产12万吨风电塔架装备制造项目</t>
  </si>
  <si>
    <t>2111-450521-04-01-437997</t>
  </si>
  <si>
    <t>先进装备制造业</t>
  </si>
  <si>
    <t>合浦县</t>
  </si>
  <si>
    <t>建设黑塔车间、喷涂车间、堆场、仓库、道路及配套设施。投产后，年产风电塔筒400套。</t>
  </si>
  <si>
    <t>完成备案，取得用地、节能批复。</t>
  </si>
  <si>
    <t>完成环评报告编制。</t>
  </si>
  <si>
    <t>北海天顺风电设备有限公司</t>
  </si>
  <si>
    <t>龙港新区北海铁山东港产业园红树林路一期工程项目</t>
  </si>
  <si>
    <t>2203-450521-04-01-587112</t>
  </si>
  <si>
    <t>全长约1486米，城市主干路，双向四车道，红线宽度40米，设计速度50千米/小时。</t>
  </si>
  <si>
    <t>完成初设审批，开展施工招标工作。</t>
  </si>
  <si>
    <t>北海龙港新区投资开发有限公司</t>
  </si>
  <si>
    <t>龙港新区北海铁山东港产业园丰宁路一期工程项目</t>
  </si>
  <si>
    <t>2202-450521-04-01-630055</t>
  </si>
  <si>
    <t>全长约1656米，城市次干路,双向六车道，红线宽度45米，设计速度50千米/小时。</t>
  </si>
  <si>
    <t>完成可研批复，取得选址意见、压覆矿情况查询表。</t>
  </si>
  <si>
    <t>广西北海高新园区投资发展有限公司高新区福成新区高端装备制造及研究产业园基础设施工程项目</t>
  </si>
  <si>
    <t>2110-450503-04-01-135983</t>
  </si>
  <si>
    <t>银海区</t>
  </si>
  <si>
    <t>新建高端装备研发中心、高端装备研发及成果转化中心、培训中心、标准厂房等。</t>
  </si>
  <si>
    <t>完成可研批复，取得用地预审与选址意见书、区域水资源论证、地震安全性评价、压覆矿资源情况查询表。</t>
  </si>
  <si>
    <t>完成初步设计编制。</t>
  </si>
  <si>
    <t>广西北海高新园区投资发展有限公司</t>
  </si>
  <si>
    <t>广西北海高新园区投资发展有限公司高新区福成新区新材料产业集聚区标准厂房与配套基础设施建设项目</t>
  </si>
  <si>
    <t>2110-450503-04-01-655093</t>
  </si>
  <si>
    <t>建设新材料产业标准厂房、生物医用陶瓷材料和生物基复合材料研发中心、新材料产业科研孵化中心、展示中心、材料验证中心等。</t>
  </si>
  <si>
    <t>完成初设评估、勘察、设计、施工图审查、水土保持等。</t>
  </si>
  <si>
    <t>广西广投北海绿色生态铝一期项目</t>
  </si>
  <si>
    <t>2020-450500-32-03-039440</t>
  </si>
  <si>
    <t>规划建设年产200万吨氧化铝、年产20万吨高品质保级利用再生铝、年产60万吨铝精深加工项目。</t>
  </si>
  <si>
    <t>完成项目备案，取得国有土地使用证。</t>
  </si>
  <si>
    <t>完成能评、环评报告编制，进场开展开工准备工作。</t>
  </si>
  <si>
    <t>广西广投临港工业有限公司</t>
  </si>
  <si>
    <t>八、</t>
  </si>
  <si>
    <t>防城港市</t>
  </si>
  <si>
    <t>广西钛金新材料综合开发项目</t>
  </si>
  <si>
    <t>2208-450602-04-01-739277</t>
  </si>
  <si>
    <t>港口区</t>
  </si>
  <si>
    <t>建设年处理50万吨进口钛锆复合资源综合利用及相应的辅助配套设施。开展钛材进行精深加工，投产后年产3000万片手术刀片及1000万只一次性止血钳。</t>
  </si>
  <si>
    <t>完成备案，取得区域节能、水土保持批复、选址意见。</t>
  </si>
  <si>
    <t>依据防城港经开区区域节能及水土保持评估报告，做好备案工作。编制用林报告与耕地剥离报告。全力开展征拆工作。</t>
  </si>
  <si>
    <t>广西航钛新材料科技有限公司</t>
  </si>
  <si>
    <t>防城港市人民政府</t>
  </si>
  <si>
    <t>九、</t>
  </si>
  <si>
    <t>钦州市</t>
  </si>
  <si>
    <t>浦北县妇女儿童急救中心业务楼建设项目</t>
  </si>
  <si>
    <t>2020-450700-84-01-018263</t>
  </si>
  <si>
    <t>浦北县</t>
  </si>
  <si>
    <t>总建筑面积约20000平方米，建设妇女儿童急救中心业务楼1栋，设置床位270张；配套建设室外给排水、供电、道路硬化及绿化工程等。</t>
  </si>
  <si>
    <t>完成可研、环评批复，取得不动产权证、建设工程规划许可证。</t>
  </si>
  <si>
    <t>完成施工图设计及初步设计编制。</t>
  </si>
  <si>
    <t>浦北县妇幼保健院</t>
  </si>
  <si>
    <t>钦州市人民政府</t>
  </si>
  <si>
    <t>钦南康熙岭风电场</t>
  </si>
  <si>
    <t>2110-450000-04-01-155354</t>
  </si>
  <si>
    <t>钦南区</t>
  </si>
  <si>
    <t>总装机规模60兆瓦，安装20台单机容量3兆瓦的风力发电机组，新建220千伏升压站1座。</t>
  </si>
  <si>
    <t>完成用地林报批。</t>
  </si>
  <si>
    <t>中广核新能源投资（深圳）有限公司广西分公司</t>
  </si>
  <si>
    <t>钦州钦南区风门岭三期风电场</t>
  </si>
  <si>
    <t>2111-450000-04-01-726754</t>
  </si>
  <si>
    <t>总装机容量100兆瓦。</t>
  </si>
  <si>
    <t>完成核准、水土保持批复，取得用地预审与选址意见书。</t>
  </si>
  <si>
    <t>钦州华电福新风力发电有限公司</t>
  </si>
  <si>
    <t>新建年产15万吨高纯硫酸锰综合项目</t>
  </si>
  <si>
    <t>2112-450703-04-01-538719</t>
  </si>
  <si>
    <t>钦北区</t>
  </si>
  <si>
    <t>新建年产15万吨高纯硫酸锰生产线，建设厂房、原料仓库、生产车间、生产管理楼等。</t>
  </si>
  <si>
    <t>完成备案，取得环评、节能、水土保持批复、用地预审与选址意见书。</t>
  </si>
  <si>
    <t>完成前期工作，力争实现开工建设。</t>
  </si>
  <si>
    <t>广西埃索凯新材料科技有限公司</t>
  </si>
  <si>
    <t>广西金桂浆纸业有限公司年产25万吨丁苯胶乳项目</t>
  </si>
  <si>
    <t>2112-450704-04-01-146721</t>
  </si>
  <si>
    <t>总建筑面积10948平方米，建设年产25万吨丁苯胶乳生产装置1套、原料仓库、原料罐区、成品罐区、综合楼等。</t>
  </si>
  <si>
    <t>完成备案，取得节能批复、选址意见。</t>
  </si>
  <si>
    <t>完成前期工作，启动征地。</t>
  </si>
  <si>
    <t>广西金桂浆纸业有限公司</t>
  </si>
  <si>
    <t>广西金桂浆纸业有限公司三期工程年产300万吨林浆纸一体化项目</t>
  </si>
  <si>
    <t>2201-450704-04-01-555241</t>
  </si>
  <si>
    <t>造纸与木材加工业</t>
  </si>
  <si>
    <t>总建筑面积34.16万平方米，建设160万吨/年漂白阔叶木浆生产线、40万吨/年漂白化机浆生产线、100万吨/年涂布白卡纸生产线以及配套设施。</t>
  </si>
  <si>
    <t>完成备案，取得选址意见、区域水资源论证批复。</t>
  </si>
  <si>
    <t>完成前期工作。</t>
  </si>
  <si>
    <t>广西力宏科技年产4000万个塑胶五金电子玩具制造项目</t>
  </si>
  <si>
    <t>2201-450721-04-01-147591</t>
  </si>
  <si>
    <t>轻工业</t>
  </si>
  <si>
    <t>灵山县</t>
  </si>
  <si>
    <t>总建筑面积43590平方米，建设生产车间、宿舍楼、设备房等。</t>
  </si>
  <si>
    <t>完成备案，取得土地出让、环评、水土保持批复。</t>
  </si>
  <si>
    <t>完成用地批复、办理施工许可等。</t>
  </si>
  <si>
    <t>广西灵山力宏科技有限公司</t>
  </si>
  <si>
    <t>钦州高新区粮库油脂基地项目</t>
  </si>
  <si>
    <t>2204-450700-89-01-790900</t>
  </si>
  <si>
    <t>融合基础设施</t>
  </si>
  <si>
    <t>建设应急物资储备仓、综合信息服务区以及辅助生产设施、室外设施配电房等配套设施。</t>
  </si>
  <si>
    <t>取得用地规划许可证、施工许可证。</t>
  </si>
  <si>
    <t>钦州科壮物流有限公司</t>
  </si>
  <si>
    <t>高性能动力电池材料项目</t>
  </si>
  <si>
    <t>2205-450704-04-01-594716</t>
  </si>
  <si>
    <t>新材料</t>
  </si>
  <si>
    <t>总建筑面积35.44万平方米，建设三元前驱体生产线、硫酸镍生产线、高冰镍生产线以及相关生产公辅设施。</t>
  </si>
  <si>
    <t>完成备案，取得节能批复、选址意见、安评审查意见。</t>
  </si>
  <si>
    <t>取得环评批复，力争实现开工。</t>
  </si>
  <si>
    <t>广西中伟新材料科技有限公司</t>
  </si>
  <si>
    <t>钦州市浦北陈皮产业园基础设施建设项目</t>
  </si>
  <si>
    <t>2207-450722-04-01-727369</t>
  </si>
  <si>
    <t>农业生产性基础设施</t>
  </si>
  <si>
    <t>建设标准厂房、仓储中心、物流中心、园区配套污水处理厂保障性生活配套用房及其他生活服务设施等。</t>
  </si>
  <si>
    <t>取得项目初步设计批复、完成招标控制价编制。</t>
  </si>
  <si>
    <t>浦北县鑫汇资产经营管理有限责任公司</t>
  </si>
  <si>
    <t>广西钦州绿色石化产业生产服务基地项目</t>
  </si>
  <si>
    <t>2208-450704-04-01-334242</t>
  </si>
  <si>
    <t>总建筑面积28839平方米，建设综合厂房、办公楼、仓库、塑料桶生产线、集装袋生产线、木质托盘生产线等。</t>
  </si>
  <si>
    <t>完成备案，取得选址意见、水资源论证审查意见。</t>
  </si>
  <si>
    <t>取得环评、能评、稳评、水保等批复。</t>
  </si>
  <si>
    <t>广西化联发展有限公司</t>
  </si>
  <si>
    <t>北部湾向海经济产业园项目</t>
  </si>
  <si>
    <t>2209-450700-89-05-928451</t>
  </si>
  <si>
    <t>总建筑面积23万平方米，建设高端装备制造标准厂房及配套设施；配套道路及供配电、给排水等相关附属工程。</t>
  </si>
  <si>
    <t>已完成备案，取得选址意见、环境影响登记表。</t>
  </si>
  <si>
    <t>取得水土保持批复。</t>
  </si>
  <si>
    <t>广西钦州高新技术产业开发区投资有限公司</t>
  </si>
  <si>
    <t>十、</t>
  </si>
  <si>
    <t>贵港市</t>
  </si>
  <si>
    <t>贵港市人民医院核心业务提升工程</t>
  </si>
  <si>
    <t>2020-450800-84-01-044365</t>
  </si>
  <si>
    <t>港北区</t>
  </si>
  <si>
    <t>总建筑面积为81607平方米，规划设置300张床位，建设综合住院楼1栋、制氧机房1栋以及附属衰变池、道路、绿化等配套工程。</t>
  </si>
  <si>
    <t>完成项目前期工作，完成工程招标。</t>
  </si>
  <si>
    <t>贵港市人民医院</t>
  </si>
  <si>
    <t>贵港市人民政府</t>
  </si>
  <si>
    <t>贵港市中医医院中医康复大楼项目</t>
  </si>
  <si>
    <t>2020-450800-84-01-049872</t>
  </si>
  <si>
    <t>港南区</t>
  </si>
  <si>
    <t>总筑面积约46166平方米，新建中医康复大楼，设置病床520张；配套建设给排水工程、电气工程、暖通工程等。</t>
  </si>
  <si>
    <t>完成初设、环评批复，取得国有土地使用证。</t>
  </si>
  <si>
    <t>完成预算财政评审等工作。</t>
  </si>
  <si>
    <t>贵港市中医医院</t>
  </si>
  <si>
    <t>平南县城乡有机废弃物资源化处理中心暨生物天然气示范项目</t>
  </si>
  <si>
    <t>2110-450821-04-01-932072</t>
  </si>
  <si>
    <t>循环经济</t>
  </si>
  <si>
    <t>平南县</t>
  </si>
  <si>
    <t>建设垃圾处理厂房及处理工艺设施、储运设施、厂区的环保设施、办公楼、宿舍、食堂、厂内道路绿化配套等。</t>
  </si>
  <si>
    <t>完成备案，取得水土保持批复、选址意见。</t>
  </si>
  <si>
    <t>办理用地预审报批、土地招拍挂、环评、工程设计等。</t>
  </si>
  <si>
    <t>广西平南神州生物能源科技有限公司</t>
  </si>
  <si>
    <t>广西盛港船舶制造有限公司绿色新能源船舶生产、维修基地项目</t>
  </si>
  <si>
    <t>2108-450821-07-02-684273</t>
  </si>
  <si>
    <t>修造船及海洋工程装备工业</t>
  </si>
  <si>
    <t>建设船台、科研楼、船舶配套设备生产车间；购置配备龙门吊、等离子切割设备、气体保护焊机等生产设备。</t>
  </si>
  <si>
    <t>完成备案，取得选址意见、产能调配意见。</t>
  </si>
  <si>
    <t>进行规划设计，完成土地放线、钻探水文孔。</t>
  </si>
  <si>
    <t>广西盛港船舶制造有限公司</t>
  </si>
  <si>
    <t>华润（贵港）精品玄武岩新材料基地项目</t>
  </si>
  <si>
    <t>2209-450803-04-01-571358</t>
  </si>
  <si>
    <t>建设连续玄武岩纤维生产厂房、成品储运楼、实验楼等。配套办公楼、道路、给排水等设施。</t>
  </si>
  <si>
    <t>完成水土保持方案报告。</t>
  </si>
  <si>
    <t>华润水泥（贵港）有限公司</t>
  </si>
  <si>
    <t>十一、</t>
  </si>
  <si>
    <t>玉林市</t>
  </si>
  <si>
    <t>北流市蟠龙水厂建设工程</t>
  </si>
  <si>
    <t>2019-450981-46-01-043839</t>
  </si>
  <si>
    <t>北流市</t>
  </si>
  <si>
    <t>新建供水规模10万立方米/天的蟠龙水厂、取水泵房；建设原水输水管1条、长约450米，配套敷设配水干管约11千米。</t>
  </si>
  <si>
    <t>北流市自来水公司</t>
  </si>
  <si>
    <t>玉林市人民政府</t>
  </si>
  <si>
    <t>玉林市第一人民医院区域医疗中心业务楼工程项目</t>
  </si>
  <si>
    <t>2105-450900-04-01-931836</t>
  </si>
  <si>
    <t>玉州区</t>
  </si>
  <si>
    <t>总建筑面积99548平方米，设置床位750张，建设装饰装修工程、给排水工程、电气工程、智能化工程、医疗气体工程等。</t>
  </si>
  <si>
    <t>完成初设、水土保持批复，取得不动产权证。</t>
  </si>
  <si>
    <t>办理环评等前期手续。</t>
  </si>
  <si>
    <t>玉林市第一人民医院</t>
  </si>
  <si>
    <t>北流市智能仪表耳机设备生产项目</t>
  </si>
  <si>
    <t>2111-450981-04-01-715225</t>
  </si>
  <si>
    <t>总建筑面积10000平方米，建设办公楼、工厂厂房、注塑车间、无尘车间、30米流水线18条、出货区等。</t>
  </si>
  <si>
    <t>完成备案，取得选址意见、节能审查意见。</t>
  </si>
  <si>
    <t>广西汇鼎盛智造电子科技有限公司</t>
  </si>
  <si>
    <t>兴德国际智能物流园</t>
  </si>
  <si>
    <t>2203-450924-04-01-525558</t>
  </si>
  <si>
    <t>兴业县</t>
  </si>
  <si>
    <t>总建筑面积24万平方米，建设大型原料物流区、车辆维修区、综合物流仓储区、智慧物流分拣区等。</t>
  </si>
  <si>
    <t>完成选址意见书和用地预审审批。</t>
  </si>
  <si>
    <t>广西兴业县兴德智能物流科技有限公司</t>
  </si>
  <si>
    <t>陆川县陶瓷土生产及综合利用项目</t>
  </si>
  <si>
    <t>2206-450922-04-01-671920</t>
  </si>
  <si>
    <t>陆川县</t>
  </si>
  <si>
    <t>总建筑面积28000平方米，建设生产区、办公区、物料运输道路及辅助设施等，配备高性能陶瓷土及机制砂材料生产线3条。</t>
  </si>
  <si>
    <t>完成备案，取得用地预审与选址意见书、水土保持批复。</t>
  </si>
  <si>
    <t>完成环评批复，用地、用林报批。</t>
  </si>
  <si>
    <t>广西得润矿业有限公司</t>
  </si>
  <si>
    <t>广西寿比南山康养旅游城项目</t>
  </si>
  <si>
    <t>2209-450922-04-01-849621</t>
  </si>
  <si>
    <t>建设大型养老院、康复医院、护理公寓、养生养老社区、休闲旅游度假区中医药产业园等。</t>
  </si>
  <si>
    <t>已完成项目备案、用地预审与选址意见书、水土保持批复。</t>
  </si>
  <si>
    <t>完成用地、用林报批。</t>
  </si>
  <si>
    <t>广西冠悦投资有限公司</t>
  </si>
  <si>
    <t>十二、</t>
  </si>
  <si>
    <t>百色市</t>
  </si>
  <si>
    <t>田东县村企合作集体经济芒果加工产业物流园</t>
  </si>
  <si>
    <t>2202-451022-04-01-772699</t>
  </si>
  <si>
    <t>田东县</t>
  </si>
  <si>
    <t>总建筑面积81000平方米，建设前处理车间、糖渍车间、烘干车间、包装车间、成品仓库等。</t>
  </si>
  <si>
    <t>2023-2023年</t>
  </si>
  <si>
    <t>完成可研、环评批复，取得建设用地规划许可证。</t>
  </si>
  <si>
    <t>完成建设施工方案。</t>
  </si>
  <si>
    <t>田东县芒乡农村集体投资有限公司</t>
  </si>
  <si>
    <t>百色市人民政府</t>
  </si>
  <si>
    <t>田东县供水安全保障提升工程</t>
  </si>
  <si>
    <t>2206-451022-04-01-735923</t>
  </si>
  <si>
    <t>其他水利</t>
  </si>
  <si>
    <t>改造供水厂，供水规模7万立方米/天；更新城区160千米老旧供水管网；新建污水管网33.162千米；配套建设污水提升泵站、雨水管网等。</t>
  </si>
  <si>
    <t>田东县供水有限责任公司</t>
  </si>
  <si>
    <t>百色市乐业县农文旅产商融合发展项目</t>
  </si>
  <si>
    <t>2206-451028-04-01-978953</t>
  </si>
  <si>
    <t>乐业县</t>
  </si>
  <si>
    <t>总建筑面积12.47万平方米，开展景区立面改造、景观绿化、监控机房、水电工程等配套基础设施建设。</t>
  </si>
  <si>
    <t>完成备案，取得用地预审与选址意见书、环境影响登记表。</t>
  </si>
  <si>
    <t>乐业卡乐农旅科技有限公司</t>
  </si>
  <si>
    <t>平果市城乡集中供水项目</t>
  </si>
  <si>
    <t>2207-451023-04-01-883190</t>
  </si>
  <si>
    <t>平果市</t>
  </si>
  <si>
    <t>设计供水规模10.59万立方米/天，建设9个乡镇、17个村屯集中连片供水工程、水源地保护工程等。</t>
  </si>
  <si>
    <t>争取完成前期各项工作，力争开工建设。</t>
  </si>
  <si>
    <t>平果农村水电开发有限公司</t>
  </si>
  <si>
    <t>平果市整市屋顶分布式光伏项目</t>
  </si>
  <si>
    <t>2208-450000-04-01-741811</t>
  </si>
  <si>
    <t>总装机容量490兆瓦。</t>
  </si>
  <si>
    <t>完成备案，取得环境影响登记表，签订分布式电站能源管理协议。</t>
  </si>
  <si>
    <t>吉祥小镇、如意小镇、大生电力厂区等试点项目完成整体设计，规划组建安装。</t>
  </si>
  <si>
    <t>广西大生新能源科技有限公司</t>
  </si>
  <si>
    <t>百色大道三期（田东段）工程</t>
  </si>
  <si>
    <t>2017-451022-54-01-031790</t>
  </si>
  <si>
    <t>其他交通设施</t>
  </si>
  <si>
    <t>全长9.9千米，城市主干路，双向8车道，红线宽度66米，设计速度60千米/小时。</t>
  </si>
  <si>
    <t>建设路基工程、桥涵工程、排水工程等基础配套设施。</t>
  </si>
  <si>
    <t>广西田东现代农业投资有限责任公司</t>
  </si>
  <si>
    <t>广西华银铝业有限公司陇怀排泥库扩容项目</t>
  </si>
  <si>
    <t>2102-451024-04-01-382605</t>
  </si>
  <si>
    <t>德保县</t>
  </si>
  <si>
    <t>技改扩建陇怀排泥库，建设外坝1座，新增总库容3641万立方米。</t>
  </si>
  <si>
    <t>完成备案，取得环评、社稳批复、节能审批表、选址意见。</t>
  </si>
  <si>
    <t>完成相关前期工作，争取开工建设。</t>
  </si>
  <si>
    <t>广西华银铝业有限公司</t>
  </si>
  <si>
    <t>十三、</t>
  </si>
  <si>
    <t>贺州市</t>
  </si>
  <si>
    <t>博罗县桦阳环保有限公司贺州仁信纺织印染科技园</t>
  </si>
  <si>
    <t>2206-451102-04-01-577794</t>
  </si>
  <si>
    <t>八步区</t>
  </si>
  <si>
    <t>总建筑面积1788965平方米，新建纺织印染产业标准厂房、研发办公楼、园区生活服务配套等。</t>
  </si>
  <si>
    <t>完成备案，取得社稳批复、选址意见。</t>
  </si>
  <si>
    <t>完成用地预审、用地报批等前期工作。</t>
  </si>
  <si>
    <t>博罗县桦阳环保有限公司</t>
  </si>
  <si>
    <t>贺州市人民政府</t>
  </si>
  <si>
    <t>年产30万立方米超强刨花板项目</t>
  </si>
  <si>
    <t>2203-451102-04-01-556760</t>
  </si>
  <si>
    <t>林业</t>
  </si>
  <si>
    <t>建设加工厂房、办公楼、机修车间、年产30万立方米超强刨花板生产线及其配套设施等。</t>
  </si>
  <si>
    <t>完成备案，取得社稳批复、用地预审与选址意见书。</t>
  </si>
  <si>
    <t>完成前期工作，力争开工建设。</t>
  </si>
  <si>
    <t>贺州市两广木业有限公司</t>
  </si>
  <si>
    <t>十四、</t>
  </si>
  <si>
    <t>河池市</t>
  </si>
  <si>
    <t>复杂锌多金属矿综合回收项目</t>
  </si>
  <si>
    <t>2017-451202-32-03-016555</t>
  </si>
  <si>
    <t>金城江区</t>
  </si>
  <si>
    <t>建设年产10万吨金属量锌基合金及湿法渣无害化处理并回收铜、镓、钢、银有价金属生产线等；配套硫磺仓库、220千伏变电站、风机房等。</t>
  </si>
  <si>
    <t>完成备案，取得区域节能、水保批复，取得用地批复。</t>
  </si>
  <si>
    <t>完成环评、安评等前期工作。</t>
  </si>
  <si>
    <t>广西誉升锗业高新技术有限公司</t>
  </si>
  <si>
    <t>河池市人民政府</t>
  </si>
  <si>
    <t>广西现代职业技术学院新校区项目</t>
  </si>
  <si>
    <t>2020-451200-83-01-030668</t>
  </si>
  <si>
    <t>职业教育</t>
  </si>
  <si>
    <t>总建筑面积54.17万平方米，建设教学实训用房、理工楼、体育学院、公共教学楼及公共配套用房、生活配套用房和后勤附属用房等。</t>
  </si>
  <si>
    <t>完成初步设计等前期工作。</t>
  </si>
  <si>
    <t>广西现代职业技术学院</t>
  </si>
  <si>
    <t>年产1000吨呋虫胺项目</t>
  </si>
  <si>
    <t>2111-451209-89-01-365688</t>
  </si>
  <si>
    <t>生物医药</t>
  </si>
  <si>
    <t>总建筑面积13270平方米，建设一条呋虫胺1000吨/年生产线，及综合楼、丙类仓库、甲类仓库等其他辅助设施。</t>
  </si>
  <si>
    <t>完成备案，取得区域节能、区域水保批复、选址意见。</t>
  </si>
  <si>
    <t>河池市宏瑞新材料科技有限公司</t>
  </si>
  <si>
    <t>天峨县云林大道工程（一期）项目</t>
  </si>
  <si>
    <t>2201-451222-04-01-690079</t>
  </si>
  <si>
    <t>天峨县</t>
  </si>
  <si>
    <t>全长3.2千米，城市主干路，设计速度40千米/小时。</t>
  </si>
  <si>
    <t>完成社会风险评价、防洪、地灾批复等，开展征地工作。</t>
  </si>
  <si>
    <t>天峨县交通运输局</t>
  </si>
  <si>
    <t>巴马瑶族自治县返乡入乡创业园项目（一期）</t>
  </si>
  <si>
    <t>2204-451227-04-05-543856</t>
  </si>
  <si>
    <t>巴马瑶族自治县</t>
  </si>
  <si>
    <t>总建筑面积19.05万平方米。建设标准厂房、管理用房、配套用房等。</t>
  </si>
  <si>
    <t>完成初设、林地批复，取得建设用地规划许可证、环境影响登记表。</t>
  </si>
  <si>
    <t>完成水保、节能批复。</t>
  </si>
  <si>
    <t>广西巴马融合振兴投资集团有限公司</t>
  </si>
  <si>
    <t>罗城硅晶新材料研发开发制造一体化项目（一期）</t>
  </si>
  <si>
    <t>2207-451225-04-01-541000</t>
  </si>
  <si>
    <t>罗城仫佬族自治县</t>
  </si>
  <si>
    <t>建设生产厂房、仓库、研发及办公楼、宿舍楼、配套道路及绿化等设施，投产后年产100万吨规模硅晶新材料产品。</t>
  </si>
  <si>
    <t>完成用地报批、能评等前期工作。</t>
  </si>
  <si>
    <t>中旗（广西）硅晶新材料有限公司</t>
  </si>
  <si>
    <t>河池经济技术开发区都安分园标准厂房及综合配套基础设施项目</t>
  </si>
  <si>
    <t>2208-451228-04-01-200705</t>
  </si>
  <si>
    <t>都安瑶族自治县</t>
  </si>
  <si>
    <t>总建筑面积16.7万平方米，建设标准厂房及配套用房、工业区综合配套服务中心、仓储设施等。</t>
  </si>
  <si>
    <t>完成初设、环评批复，取得建设用地规划许可证。</t>
  </si>
  <si>
    <t>完成施工图设计及招标工作。</t>
  </si>
  <si>
    <t>都安瑶族自治县国有资本投资集团有限公司</t>
  </si>
  <si>
    <t>十五、</t>
  </si>
  <si>
    <t>来宾市</t>
  </si>
  <si>
    <t>广西三江口新区高性能纸基新材料产业园给排水项目</t>
  </si>
  <si>
    <t>2103-451300-04-01-327082</t>
  </si>
  <si>
    <t>兴宾区</t>
  </si>
  <si>
    <t>建设给水处理车间1座，规模30万立方米/天，配套取水泵房；污水处理车间1座，规模22万立方米/天，配套相应管网系统。</t>
  </si>
  <si>
    <t>完成核准、节能、环评、用林批复，取得用地预审与选址意见书。</t>
  </si>
  <si>
    <t>完成场地平整、完成地勘、完成施工图设计，主要设备完成订购。</t>
  </si>
  <si>
    <t>广西仙鹤能源发展有限公司</t>
  </si>
  <si>
    <t>来宾市人民政府</t>
  </si>
  <si>
    <t>广西三江口新区高性能纸基新材料产业园热电联产项目</t>
  </si>
  <si>
    <t>2107-450000-04-01-957988</t>
  </si>
  <si>
    <t>电力工业</t>
  </si>
  <si>
    <t>建设350吨/小时高温超高压循环流化床锅炉3台，配套建设50兆瓦背压式汽轮发电机组2台。</t>
  </si>
  <si>
    <t>完成核准、节能、环评批复，取得用地预审与选址意见书。</t>
  </si>
  <si>
    <t>完成场地平整，完成地勘，完成施工图设计，部分厂房基础出地面，主要设备完成订购。</t>
  </si>
  <si>
    <t>中节能忻城宿邓低风速试验风电场二期工程</t>
  </si>
  <si>
    <t>2112-450000-04-01-738911</t>
  </si>
  <si>
    <t>忻城县</t>
  </si>
  <si>
    <t>总装机容量约110兆瓦，安装23台单机容量4000千瓦、4台单机容量4550千瓦风力发电机组，新建一座220千伏升压站。</t>
  </si>
  <si>
    <t>完成核准、接入系统批复，取得用地预审与选址意见书。</t>
  </si>
  <si>
    <t>完成前期的占林、环评、用地预审等前期工作。</t>
  </si>
  <si>
    <t>中节能来宾风力发电有限公司</t>
  </si>
  <si>
    <t>十六、</t>
  </si>
  <si>
    <t>崇左市</t>
  </si>
  <si>
    <t>3万吨/年氟化氢工业示范项目</t>
  </si>
  <si>
    <t>2020-451421-26-03-062948</t>
  </si>
  <si>
    <t>扶绥县</t>
  </si>
  <si>
    <t>总建筑面积12000平方米，建设生产3万吨/年的氟化氢生产线、氟化氢生产主装置；配套产品储罐区、中间产品仓库、冷冻站等。</t>
  </si>
  <si>
    <t>完成备案，取得用地预审与选址意见书、节能批复。</t>
  </si>
  <si>
    <t>完成前期工作，争取开工建设。</t>
  </si>
  <si>
    <t>广西鹏越生态科技有限公司</t>
  </si>
  <si>
    <t>崇左市人民政府</t>
  </si>
  <si>
    <t>龙州红军路景区项目</t>
  </si>
  <si>
    <t>2103-451423-04-01-176424</t>
  </si>
  <si>
    <t>龙州县</t>
  </si>
  <si>
    <t>总建筑面积2.1万平方米，建设红军村宿舍、游客服务中心、景区服务中心、红军路驿站及配套设施等。</t>
  </si>
  <si>
    <t>龙州县沃土投资有限责任公司</t>
  </si>
  <si>
    <t>宁明那楠风电场</t>
  </si>
  <si>
    <t>2201-450000-04-01-919169</t>
  </si>
  <si>
    <t>宁明县</t>
  </si>
  <si>
    <t>总装机容量128.1兆瓦，建设安装34台单机容量3.85兆瓦的风力发电机组，同步建设升压站等配套设施。</t>
  </si>
  <si>
    <t>完成核准、环评批复，取得地预审与选址意见书。</t>
  </si>
  <si>
    <t>中能建崇左开发投资有限公司</t>
  </si>
  <si>
    <t>扶绥县新型城镇化项目</t>
  </si>
  <si>
    <t>2208-451421-04-01-525315</t>
  </si>
  <si>
    <t>总建筑面积16.39万平方米，建设文体活动中心、社区多功能中心、产业综合体、配电房等。</t>
  </si>
  <si>
    <t>完成项目前期工作，争取项目开工建设。</t>
  </si>
  <si>
    <t>广西扶绥县城镇更新投资有限公司</t>
  </si>
  <si>
    <t>西部陆海新通道凭祥跨境公铁联运物流国际港项目</t>
  </si>
  <si>
    <t>2208-451481-04-01-800452</t>
  </si>
  <si>
    <t>凭祥市</t>
  </si>
  <si>
    <t>总建筑面积约44.4025万平方米，建设铁路换装作业专用线、保税仓储区、铁路仓库、交易展示中心、综合信息服务中心、各类仓库等。</t>
  </si>
  <si>
    <t>完成立项批复，取得区域水土保持批复、选址意见。</t>
  </si>
  <si>
    <t>完成项目环评、压覆矿等前期工作；完成部分用地用林征地工作；完成勘察、初设工作，力争开工建设。</t>
  </si>
  <si>
    <t>凭祥市国际贸易开发有限责任公司</t>
  </si>
</sst>
</file>

<file path=xl/styles.xml><?xml version="1.0" encoding="utf-8"?>
<styleSheet xmlns="http://schemas.openxmlformats.org/spreadsheetml/2006/main">
  <numFmts count="6">
    <numFmt numFmtId="176" formatCode="@&quot;项&quot;"/>
    <numFmt numFmtId="177"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2"/>
      <name val="宋体"/>
      <charset val="134"/>
    </font>
    <font>
      <sz val="11"/>
      <name val="宋体"/>
      <charset val="134"/>
    </font>
    <font>
      <b/>
      <sz val="11"/>
      <name val="宋体"/>
      <charset val="134"/>
    </font>
    <font>
      <sz val="18"/>
      <name val="宋体"/>
      <charset val="134"/>
    </font>
    <font>
      <sz val="16"/>
      <name val="黑体"/>
      <charset val="134"/>
    </font>
    <font>
      <sz val="20"/>
      <name val="方正小标宋简体"/>
      <charset val="134"/>
    </font>
    <font>
      <b/>
      <sz val="16"/>
      <name val="宋体"/>
      <charset val="134"/>
    </font>
    <font>
      <sz val="16"/>
      <name val="宋体"/>
      <charset val="134"/>
    </font>
    <font>
      <sz val="16"/>
      <color indexed="8"/>
      <name val="宋体"/>
      <charset val="134"/>
      <scheme val="minor"/>
    </font>
    <font>
      <sz val="16"/>
      <color indexed="8"/>
      <name val="宋体"/>
      <charset val="134"/>
    </font>
    <font>
      <sz val="16"/>
      <name val="宋体"/>
      <charset val="134"/>
      <scheme val="minor"/>
    </font>
    <font>
      <sz val="11"/>
      <color theme="1"/>
      <name val="宋体"/>
      <charset val="134"/>
      <scheme val="minor"/>
    </font>
    <font>
      <sz val="11"/>
      <color rgb="FF3F3F76"/>
      <name val="宋体"/>
      <charset val="0"/>
      <scheme val="minor"/>
    </font>
    <font>
      <b/>
      <sz val="11"/>
      <color theme="3"/>
      <name val="宋体"/>
      <charset val="134"/>
      <scheme val="minor"/>
    </font>
    <font>
      <b/>
      <sz val="11"/>
      <color rgb="FFFA7D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indexed="8"/>
      <name val="宋体"/>
      <charset val="134"/>
    </font>
    <font>
      <sz val="11"/>
      <color rgb="FFFF0000"/>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11" fillId="0" borderId="0" applyFont="0" applyFill="0" applyBorder="0" applyAlignment="0" applyProtection="0">
      <alignment vertical="center"/>
    </xf>
    <xf numFmtId="0" fontId="15" fillId="7" borderId="0" applyNumberFormat="0" applyBorder="0" applyAlignment="0" applyProtection="0">
      <alignment vertical="center"/>
    </xf>
    <xf numFmtId="0" fontId="12" fillId="3"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5" borderId="0" applyNumberFormat="0" applyBorder="0" applyAlignment="0" applyProtection="0">
      <alignment vertical="center"/>
    </xf>
    <xf numFmtId="0" fontId="16" fillId="8" borderId="0" applyNumberFormat="0" applyBorder="0" applyAlignment="0" applyProtection="0">
      <alignment vertical="center"/>
    </xf>
    <xf numFmtId="43" fontId="11" fillId="0" borderId="0" applyFont="0" applyFill="0" applyBorder="0" applyAlignment="0" applyProtection="0">
      <alignment vertical="center"/>
    </xf>
    <xf numFmtId="0" fontId="17" fillId="9"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0" borderId="0">
      <alignment vertical="center"/>
    </xf>
    <xf numFmtId="0" fontId="11" fillId="2" borderId="6" applyNumberFormat="0" applyFont="0" applyAlignment="0" applyProtection="0">
      <alignment vertical="center"/>
    </xf>
    <xf numFmtId="0" fontId="17" fillId="11"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8" applyNumberFormat="0" applyFill="0" applyAlignment="0" applyProtection="0">
      <alignment vertical="center"/>
    </xf>
    <xf numFmtId="0" fontId="0" fillId="0" borderId="0"/>
    <xf numFmtId="0" fontId="24" fillId="0" borderId="8" applyNumberFormat="0" applyFill="0" applyAlignment="0" applyProtection="0">
      <alignment vertical="center"/>
    </xf>
    <xf numFmtId="0" fontId="17" fillId="13" borderId="0" applyNumberFormat="0" applyBorder="0" applyAlignment="0" applyProtection="0">
      <alignment vertical="center"/>
    </xf>
    <xf numFmtId="0" fontId="13" fillId="0" borderId="11" applyNumberFormat="0" applyFill="0" applyAlignment="0" applyProtection="0">
      <alignment vertical="center"/>
    </xf>
    <xf numFmtId="0" fontId="17" fillId="10" borderId="0" applyNumberFormat="0" applyBorder="0" applyAlignment="0" applyProtection="0">
      <alignment vertical="center"/>
    </xf>
    <xf numFmtId="0" fontId="27" fillId="4" borderId="10" applyNumberFormat="0" applyAlignment="0" applyProtection="0">
      <alignment vertical="center"/>
    </xf>
    <xf numFmtId="0" fontId="14" fillId="4" borderId="7" applyNumberFormat="0" applyAlignment="0" applyProtection="0">
      <alignment vertical="center"/>
    </xf>
    <xf numFmtId="0" fontId="28" fillId="15" borderId="12" applyNumberFormat="0" applyAlignment="0" applyProtection="0">
      <alignment vertical="center"/>
    </xf>
    <xf numFmtId="0" fontId="15" fillId="16"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9" fillId="0" borderId="13" applyNumberFormat="0" applyFill="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15" fillId="6" borderId="0" applyNumberFormat="0" applyBorder="0" applyAlignment="0" applyProtection="0">
      <alignment vertical="center"/>
    </xf>
    <xf numFmtId="0" fontId="17" fillId="21"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5" fillId="28" borderId="0" applyNumberFormat="0" applyBorder="0" applyAlignment="0" applyProtection="0">
      <alignment vertical="center"/>
    </xf>
    <xf numFmtId="0" fontId="15" fillId="23" borderId="0" applyNumberFormat="0" applyBorder="0" applyAlignment="0" applyProtection="0">
      <alignment vertical="center"/>
    </xf>
    <xf numFmtId="0" fontId="17" fillId="25" borderId="0" applyNumberFormat="0" applyBorder="0" applyAlignment="0" applyProtection="0">
      <alignment vertical="center"/>
    </xf>
    <xf numFmtId="0" fontId="15" fillId="12"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6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Border="1">
      <alignmen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vertical="center"/>
    </xf>
    <xf numFmtId="0" fontId="0" fillId="0" borderId="0" xfId="0" applyFill="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Border="1" applyAlignment="1">
      <alignment horizontal="right" vertical="center" wrapText="1"/>
    </xf>
    <xf numFmtId="177" fontId="6"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0" fontId="7" fillId="0" borderId="1" xfId="0" applyFont="1" applyBorder="1">
      <alignment vertical="center"/>
    </xf>
    <xf numFmtId="177" fontId="7"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justify" vertical="center" wrapText="1"/>
    </xf>
    <xf numFmtId="0" fontId="0" fillId="0" borderId="1" xfId="0" applyBorder="1">
      <alignment vertical="center"/>
    </xf>
    <xf numFmtId="0" fontId="2" fillId="0" borderId="1" xfId="0" applyFont="1" applyFill="1" applyBorder="1" applyAlignment="1">
      <alignment horizontal="center" vertical="center" wrapText="1"/>
    </xf>
    <xf numFmtId="0" fontId="0" fillId="0" borderId="0" xfId="0" applyFill="1" applyBorder="1">
      <alignment vertical="center"/>
    </xf>
    <xf numFmtId="177" fontId="7" fillId="0" borderId="5" xfId="0" applyNumberFormat="1" applyFont="1" applyBorder="1" applyAlignment="1">
      <alignment horizontal="center" vertical="center" wrapText="1"/>
    </xf>
    <xf numFmtId="0" fontId="10" fillId="0" borderId="5"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NumberFormat="1" applyFont="1" applyBorder="1" applyAlignment="1">
      <alignment vertical="center" wrapText="1"/>
    </xf>
    <xf numFmtId="0" fontId="7" fillId="0" borderId="1" xfId="0" applyNumberFormat="1" applyFont="1" applyFill="1" applyBorder="1" applyAlignment="1">
      <alignment horizontal="left" vertical="center" wrapText="1"/>
    </xf>
    <xf numFmtId="0" fontId="7" fillId="0" borderId="1" xfId="0" applyNumberFormat="1" applyFont="1" applyBorder="1" applyAlignment="1">
      <alignment horizontal="center" vertical="center" wrapText="1"/>
    </xf>
    <xf numFmtId="0" fontId="0" fillId="0" borderId="0" xfId="0" applyFill="1" applyAlignment="1">
      <alignment horizontal="center" vertical="center"/>
    </xf>
    <xf numFmtId="0" fontId="8"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5"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0,0_x000d__x000a_NA_x000d__x000a_"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132"/>
  <sheetViews>
    <sheetView tabSelected="1" view="pageBreakPreview" zoomScale="55" zoomScaleNormal="55" zoomScaleSheetLayoutView="55" workbookViewId="0">
      <pane ySplit="4" topLeftCell="A128" activePane="bottomLeft" state="frozen"/>
      <selection/>
      <selection pane="bottomLeft" activeCell="G131" sqref="G131"/>
    </sheetView>
  </sheetViews>
  <sheetFormatPr defaultColWidth="9" defaultRowHeight="22.5"/>
  <cols>
    <col min="1" max="1" width="11.3583333333333" style="1" customWidth="1"/>
    <col min="2" max="2" width="30.675" style="5" hidden="1" customWidth="1"/>
    <col min="3" max="3" width="30.675" style="5" customWidth="1"/>
    <col min="4" max="4" width="18.4" style="5" customWidth="1"/>
    <col min="5" max="6" width="13.1" style="5" customWidth="1"/>
    <col min="7" max="7" width="46.6" style="5" customWidth="1"/>
    <col min="8" max="8" width="10" style="5" customWidth="1"/>
    <col min="9" max="9" width="16.8083333333333" style="6" customWidth="1"/>
    <col min="10" max="10" width="39.8" style="7" customWidth="1"/>
    <col min="11" max="11" width="34.3" style="5" customWidth="1"/>
    <col min="12" max="12" width="15.9" style="5" customWidth="1"/>
    <col min="13" max="13" width="14.5916666666667" style="8" customWidth="1"/>
    <col min="14" max="14" width="21.5833333333333" style="7" customWidth="1"/>
    <col min="15" max="223" width="9" style="9"/>
    <col min="224" max="16384" width="9" style="10"/>
  </cols>
  <sheetData>
    <row r="1" ht="25.95" customHeight="1" spans="1:3">
      <c r="A1" s="11" t="s">
        <v>0</v>
      </c>
      <c r="B1" s="11"/>
      <c r="C1" s="11"/>
    </row>
    <row r="2" ht="56.1" customHeight="1" spans="1:14">
      <c r="A2" s="12" t="s">
        <v>1</v>
      </c>
      <c r="B2" s="12"/>
      <c r="C2" s="12"/>
      <c r="D2" s="12"/>
      <c r="E2" s="12"/>
      <c r="F2" s="12"/>
      <c r="G2" s="12"/>
      <c r="H2" s="12"/>
      <c r="I2" s="12"/>
      <c r="J2" s="12"/>
      <c r="K2" s="12"/>
      <c r="L2" s="12"/>
      <c r="M2" s="12"/>
      <c r="N2" s="12"/>
    </row>
    <row r="3" ht="38" customHeight="1" spans="12:14">
      <c r="L3" s="33"/>
      <c r="M3" s="33"/>
      <c r="N3" s="34" t="s">
        <v>2</v>
      </c>
    </row>
    <row r="4" s="1" customFormat="1" ht="100" customHeight="1" spans="1:255">
      <c r="A4" s="13" t="s">
        <v>3</v>
      </c>
      <c r="B4" s="13" t="s">
        <v>4</v>
      </c>
      <c r="C4" s="13" t="s">
        <v>4</v>
      </c>
      <c r="D4" s="13" t="s">
        <v>5</v>
      </c>
      <c r="E4" s="13" t="s">
        <v>6</v>
      </c>
      <c r="F4" s="13" t="s">
        <v>7</v>
      </c>
      <c r="G4" s="13" t="s">
        <v>8</v>
      </c>
      <c r="H4" s="13" t="s">
        <v>9</v>
      </c>
      <c r="I4" s="35" t="s">
        <v>10</v>
      </c>
      <c r="J4" s="13" t="s">
        <v>11</v>
      </c>
      <c r="K4" s="13" t="s">
        <v>12</v>
      </c>
      <c r="L4" s="13" t="s">
        <v>13</v>
      </c>
      <c r="M4" s="13" t="s">
        <v>14</v>
      </c>
      <c r="N4" s="13" t="s">
        <v>15</v>
      </c>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s="2" customFormat="1" ht="57" customHeight="1" spans="1:255">
      <c r="A5" s="14" t="s">
        <v>16</v>
      </c>
      <c r="B5" s="15"/>
      <c r="C5" s="16"/>
      <c r="D5" s="17">
        <f>D6+D9+D11+D29+D34+D45+D66+D76+D78+D91+D97+D104+D112+D115+D123+D127</f>
        <v>111</v>
      </c>
      <c r="E5" s="13"/>
      <c r="F5" s="13"/>
      <c r="G5" s="13"/>
      <c r="H5" s="13"/>
      <c r="I5" s="35">
        <f>I6+I9+I11+I29+I34+I45+I66+I76+I78+I91+I97+I104+I112+I115+I123+I127</f>
        <v>16735642.39</v>
      </c>
      <c r="J5" s="13"/>
      <c r="K5" s="13"/>
      <c r="L5" s="13"/>
      <c r="M5" s="13"/>
      <c r="N5" s="13"/>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row>
    <row r="6" s="2" customFormat="1" ht="57" customHeight="1" spans="1:255">
      <c r="A6" s="18" t="s">
        <v>17</v>
      </c>
      <c r="B6" s="13" t="s">
        <v>18</v>
      </c>
      <c r="C6" s="13" t="str">
        <f t="shared" ref="C6:C27" si="0">L6&amp;B6</f>
        <v>自治区交通运输厅</v>
      </c>
      <c r="D6" s="17">
        <f>COUNTA(D7:D8)</f>
        <v>2</v>
      </c>
      <c r="E6" s="13"/>
      <c r="F6" s="13"/>
      <c r="G6" s="13"/>
      <c r="H6" s="13"/>
      <c r="I6" s="35">
        <f>SUM(I7:I8)</f>
        <v>2192859</v>
      </c>
      <c r="J6" s="13"/>
      <c r="K6" s="13"/>
      <c r="L6" s="13"/>
      <c r="M6" s="13"/>
      <c r="N6" s="13"/>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row>
    <row r="7" customFormat="1" ht="124.95" customHeight="1" spans="1:223">
      <c r="A7" s="19">
        <v>1</v>
      </c>
      <c r="B7" s="20" t="s">
        <v>19</v>
      </c>
      <c r="C7" s="21" t="str">
        <f t="shared" si="0"/>
        <v>广西国冶交通投资有限公司柳州高速过境线公路（罗城经柳城至鹿寨段）</v>
      </c>
      <c r="D7" s="22" t="s">
        <v>20</v>
      </c>
      <c r="E7" s="23" t="s">
        <v>21</v>
      </c>
      <c r="F7" s="23" t="s">
        <v>22</v>
      </c>
      <c r="G7" s="22" t="s">
        <v>23</v>
      </c>
      <c r="H7" s="22" t="s">
        <v>24</v>
      </c>
      <c r="I7" s="36">
        <v>1432349</v>
      </c>
      <c r="J7" s="22" t="s">
        <v>25</v>
      </c>
      <c r="K7" s="22" t="s">
        <v>26</v>
      </c>
      <c r="L7" s="20" t="s">
        <v>27</v>
      </c>
      <c r="M7" s="20" t="s">
        <v>18</v>
      </c>
      <c r="N7" s="37"/>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row>
    <row r="8" customFormat="1" ht="124.95" customHeight="1" spans="1:223">
      <c r="A8" s="19">
        <v>2</v>
      </c>
      <c r="B8" s="24" t="s">
        <v>28</v>
      </c>
      <c r="C8" s="21" t="str">
        <f t="shared" si="0"/>
        <v>广西交通投资集团有限公司隆林委乐至革步公路二期工程</v>
      </c>
      <c r="D8" s="24" t="s">
        <v>29</v>
      </c>
      <c r="E8" s="25" t="s">
        <v>21</v>
      </c>
      <c r="F8" s="25" t="s">
        <v>30</v>
      </c>
      <c r="G8" s="24" t="s">
        <v>31</v>
      </c>
      <c r="H8" s="24" t="s">
        <v>24</v>
      </c>
      <c r="I8" s="38">
        <v>760510</v>
      </c>
      <c r="J8" s="24" t="s">
        <v>32</v>
      </c>
      <c r="K8" s="24" t="s">
        <v>33</v>
      </c>
      <c r="L8" s="24" t="s">
        <v>34</v>
      </c>
      <c r="M8" s="24" t="s">
        <v>18</v>
      </c>
      <c r="N8" s="39"/>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row>
    <row r="9" customFormat="1" ht="50" customHeight="1" spans="1:223">
      <c r="A9" s="18" t="s">
        <v>35</v>
      </c>
      <c r="B9" s="13" t="s">
        <v>36</v>
      </c>
      <c r="C9" s="13" t="str">
        <f t="shared" si="0"/>
        <v>自治区市场监督管理局</v>
      </c>
      <c r="D9" s="17">
        <f>COUNTA(D10)</f>
        <v>1</v>
      </c>
      <c r="E9" s="24"/>
      <c r="F9" s="24"/>
      <c r="G9" s="24"/>
      <c r="H9" s="24"/>
      <c r="I9" s="35">
        <f>SUM(I10)</f>
        <v>12479</v>
      </c>
      <c r="J9" s="24"/>
      <c r="K9" s="24"/>
      <c r="L9" s="24"/>
      <c r="M9" s="24"/>
      <c r="N9" s="39"/>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row>
    <row r="10" customFormat="1" ht="124.95" customHeight="1" spans="1:223">
      <c r="A10" s="19">
        <v>3</v>
      </c>
      <c r="B10" s="20" t="s">
        <v>37</v>
      </c>
      <c r="C10" s="21" t="str">
        <f t="shared" si="0"/>
        <v>广西壮族自治区计量检测研究院中国计量科学研究院东盟计量研究中心(二期工程)项目</v>
      </c>
      <c r="D10" s="20" t="s">
        <v>38</v>
      </c>
      <c r="E10" s="26" t="s">
        <v>39</v>
      </c>
      <c r="F10" s="26" t="s">
        <v>40</v>
      </c>
      <c r="G10" s="20" t="s">
        <v>41</v>
      </c>
      <c r="H10" s="20" t="s">
        <v>42</v>
      </c>
      <c r="I10" s="40">
        <v>12479</v>
      </c>
      <c r="J10" s="20" t="s">
        <v>43</v>
      </c>
      <c r="K10" s="20" t="s">
        <v>44</v>
      </c>
      <c r="L10" s="20" t="s">
        <v>45</v>
      </c>
      <c r="M10" s="20" t="s">
        <v>46</v>
      </c>
      <c r="N10" s="37"/>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row>
    <row r="11" s="2" customFormat="1" ht="57" customHeight="1" spans="1:255">
      <c r="A11" s="18" t="s">
        <v>47</v>
      </c>
      <c r="B11" s="13" t="s">
        <v>48</v>
      </c>
      <c r="C11" s="13" t="str">
        <f t="shared" si="0"/>
        <v>南宁市</v>
      </c>
      <c r="D11" s="17">
        <f>COUNTA(D12:D28)</f>
        <v>17</v>
      </c>
      <c r="E11" s="13"/>
      <c r="F11" s="13"/>
      <c r="G11" s="13"/>
      <c r="H11" s="13"/>
      <c r="I11" s="35">
        <f>SUM(I12:I28)</f>
        <v>1216230.2</v>
      </c>
      <c r="J11" s="13"/>
      <c r="K11" s="13"/>
      <c r="L11" s="13"/>
      <c r="M11" s="13"/>
      <c r="N11" s="13"/>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row>
    <row r="12" s="3" customFormat="1" ht="124.95" customHeight="1" spans="1:14">
      <c r="A12" s="19">
        <v>4</v>
      </c>
      <c r="B12" s="24" t="s">
        <v>49</v>
      </c>
      <c r="C12" s="21" t="str">
        <f t="shared" si="0"/>
        <v>南宁纵横时代建设投资有限公司牛湾岛大桥（五合大道-顺江路）</v>
      </c>
      <c r="D12" s="24" t="s">
        <v>50</v>
      </c>
      <c r="E12" s="25" t="s">
        <v>51</v>
      </c>
      <c r="F12" s="25" t="s">
        <v>48</v>
      </c>
      <c r="G12" s="24" t="s">
        <v>52</v>
      </c>
      <c r="H12" s="24" t="s">
        <v>42</v>
      </c>
      <c r="I12" s="41">
        <v>99200</v>
      </c>
      <c r="J12" s="24" t="s">
        <v>53</v>
      </c>
      <c r="K12" s="24" t="s">
        <v>54</v>
      </c>
      <c r="L12" s="24" t="s">
        <v>55</v>
      </c>
      <c r="M12" s="24" t="s">
        <v>56</v>
      </c>
      <c r="N12" s="24"/>
    </row>
    <row r="13" s="3" customFormat="1" ht="124.95" customHeight="1" spans="1:14">
      <c r="A13" s="19">
        <v>5</v>
      </c>
      <c r="B13" s="24" t="s">
        <v>57</v>
      </c>
      <c r="C13" s="21" t="str">
        <f t="shared" si="0"/>
        <v>南宁铁路枢纽投资有限公司南宁北站市政配套工程项目（一期）</v>
      </c>
      <c r="D13" s="24" t="s">
        <v>58</v>
      </c>
      <c r="E13" s="25" t="s">
        <v>51</v>
      </c>
      <c r="F13" s="25" t="s">
        <v>48</v>
      </c>
      <c r="G13" s="24" t="s">
        <v>59</v>
      </c>
      <c r="H13" s="24" t="s">
        <v>60</v>
      </c>
      <c r="I13" s="41">
        <v>202571.65</v>
      </c>
      <c r="J13" s="24" t="s">
        <v>61</v>
      </c>
      <c r="K13" s="24" t="s">
        <v>62</v>
      </c>
      <c r="L13" s="24" t="s">
        <v>63</v>
      </c>
      <c r="M13" s="24" t="s">
        <v>56</v>
      </c>
      <c r="N13" s="24"/>
    </row>
    <row r="14" s="3" customFormat="1" ht="124.95" customHeight="1" spans="1:14">
      <c r="A14" s="19">
        <v>6</v>
      </c>
      <c r="B14" s="20" t="s">
        <v>64</v>
      </c>
      <c r="C14" s="21" t="str">
        <f t="shared" si="0"/>
        <v>南宁农产品交易中心有限责任公司南宁农产品交易中心二期二区项目</v>
      </c>
      <c r="D14" s="20" t="s">
        <v>65</v>
      </c>
      <c r="E14" s="26" t="s">
        <v>66</v>
      </c>
      <c r="F14" s="26" t="s">
        <v>67</v>
      </c>
      <c r="G14" s="20" t="s">
        <v>68</v>
      </c>
      <c r="H14" s="20" t="s">
        <v>60</v>
      </c>
      <c r="I14" s="40">
        <v>80000</v>
      </c>
      <c r="J14" s="20" t="s">
        <v>69</v>
      </c>
      <c r="K14" s="20" t="s">
        <v>70</v>
      </c>
      <c r="L14" s="20" t="s">
        <v>71</v>
      </c>
      <c r="M14" s="20" t="s">
        <v>56</v>
      </c>
      <c r="N14" s="37"/>
    </row>
    <row r="15" s="3" customFormat="1" ht="124.95" customHeight="1" spans="1:14">
      <c r="A15" s="19">
        <v>7</v>
      </c>
      <c r="B15" s="20" t="s">
        <v>72</v>
      </c>
      <c r="C15" s="21" t="str">
        <f t="shared" si="0"/>
        <v>广西农村投资集团乡村建设投资有限公司南宁市规划10路（规划1路-规划2路）工程</v>
      </c>
      <c r="D15" s="20" t="s">
        <v>73</v>
      </c>
      <c r="E15" s="26" t="s">
        <v>51</v>
      </c>
      <c r="F15" s="26" t="s">
        <v>67</v>
      </c>
      <c r="G15" s="20" t="s">
        <v>74</v>
      </c>
      <c r="H15" s="20" t="s">
        <v>60</v>
      </c>
      <c r="I15" s="40">
        <v>36278.2</v>
      </c>
      <c r="J15" s="20" t="s">
        <v>75</v>
      </c>
      <c r="K15" s="20" t="s">
        <v>76</v>
      </c>
      <c r="L15" s="20" t="s">
        <v>77</v>
      </c>
      <c r="M15" s="20" t="s">
        <v>56</v>
      </c>
      <c r="N15" s="37"/>
    </row>
    <row r="16" s="3" customFormat="1" ht="124.95" customHeight="1" spans="1:14">
      <c r="A16" s="19">
        <v>8</v>
      </c>
      <c r="B16" s="20" t="s">
        <v>78</v>
      </c>
      <c r="C16" s="21" t="str">
        <f t="shared" si="0"/>
        <v>南宁纵横时代建设投资有限公司三塘总部经济基地规划12路（蓉茉大道-规划5路）</v>
      </c>
      <c r="D16" s="20" t="s">
        <v>79</v>
      </c>
      <c r="E16" s="26" t="s">
        <v>51</v>
      </c>
      <c r="F16" s="26" t="s">
        <v>67</v>
      </c>
      <c r="G16" s="20" t="s">
        <v>80</v>
      </c>
      <c r="H16" s="20" t="s">
        <v>60</v>
      </c>
      <c r="I16" s="40">
        <v>38243</v>
      </c>
      <c r="J16" s="20" t="s">
        <v>81</v>
      </c>
      <c r="K16" s="20" t="s">
        <v>54</v>
      </c>
      <c r="L16" s="20" t="s">
        <v>55</v>
      </c>
      <c r="M16" s="20" t="s">
        <v>56</v>
      </c>
      <c r="N16" s="37"/>
    </row>
    <row r="17" s="3" customFormat="1" ht="124.95" customHeight="1" spans="1:14">
      <c r="A17" s="19">
        <v>9</v>
      </c>
      <c r="B17" s="20" t="s">
        <v>82</v>
      </c>
      <c r="C17" s="21" t="str">
        <f t="shared" si="0"/>
        <v>南宁纵横时代建设投资有限公司三塘总部经济基地规划5路（规划12路-规划9路）</v>
      </c>
      <c r="D17" s="20" t="s">
        <v>83</v>
      </c>
      <c r="E17" s="26" t="s">
        <v>51</v>
      </c>
      <c r="F17" s="26" t="s">
        <v>67</v>
      </c>
      <c r="G17" s="20" t="s">
        <v>84</v>
      </c>
      <c r="H17" s="20" t="s">
        <v>60</v>
      </c>
      <c r="I17" s="40">
        <v>94497</v>
      </c>
      <c r="J17" s="20" t="s">
        <v>53</v>
      </c>
      <c r="K17" s="20" t="s">
        <v>54</v>
      </c>
      <c r="L17" s="20" t="s">
        <v>55</v>
      </c>
      <c r="M17" s="20" t="s">
        <v>56</v>
      </c>
      <c r="N17" s="37"/>
    </row>
    <row r="18" s="3" customFormat="1" ht="124.95" customHeight="1" spans="1:14">
      <c r="A18" s="19">
        <v>10</v>
      </c>
      <c r="B18" s="20" t="s">
        <v>85</v>
      </c>
      <c r="C18" s="21" t="str">
        <f t="shared" si="0"/>
        <v>南宁纵横时代建设投资有限公司垌平路（规划12号路-长虹路）</v>
      </c>
      <c r="D18" s="20" t="s">
        <v>86</v>
      </c>
      <c r="E18" s="26" t="s">
        <v>51</v>
      </c>
      <c r="F18" s="26" t="s">
        <v>67</v>
      </c>
      <c r="G18" s="20" t="s">
        <v>87</v>
      </c>
      <c r="H18" s="20" t="s">
        <v>60</v>
      </c>
      <c r="I18" s="40">
        <v>10593</v>
      </c>
      <c r="J18" s="20" t="s">
        <v>88</v>
      </c>
      <c r="K18" s="20" t="s">
        <v>89</v>
      </c>
      <c r="L18" s="20" t="s">
        <v>55</v>
      </c>
      <c r="M18" s="20" t="s">
        <v>56</v>
      </c>
      <c r="N18" s="37"/>
    </row>
    <row r="19" s="3" customFormat="1" ht="124.95" customHeight="1" spans="1:14">
      <c r="A19" s="19">
        <v>11</v>
      </c>
      <c r="B19" s="24" t="s">
        <v>90</v>
      </c>
      <c r="C19" s="21" t="str">
        <f t="shared" si="0"/>
        <v>南宁纵横时代建设投资有限公司那况路（金仑路-K0+880）</v>
      </c>
      <c r="D19" s="24" t="s">
        <v>91</v>
      </c>
      <c r="E19" s="25" t="s">
        <v>51</v>
      </c>
      <c r="F19" s="25" t="s">
        <v>67</v>
      </c>
      <c r="G19" s="24" t="s">
        <v>92</v>
      </c>
      <c r="H19" s="24" t="s">
        <v>60</v>
      </c>
      <c r="I19" s="41">
        <v>20089.47</v>
      </c>
      <c r="J19" s="24" t="s">
        <v>93</v>
      </c>
      <c r="K19" s="24" t="s">
        <v>54</v>
      </c>
      <c r="L19" s="24" t="s">
        <v>55</v>
      </c>
      <c r="M19" s="24" t="s">
        <v>56</v>
      </c>
      <c r="N19" s="24"/>
    </row>
    <row r="20" s="3" customFormat="1" ht="124.95" customHeight="1" spans="1:14">
      <c r="A20" s="19">
        <v>12</v>
      </c>
      <c r="B20" s="24" t="s">
        <v>94</v>
      </c>
      <c r="C20" s="21" t="str">
        <f t="shared" si="0"/>
        <v>南宁纵横时代建设投资有限公司南宁市金仑路（昆仑大道—高环）工程</v>
      </c>
      <c r="D20" s="24" t="s">
        <v>95</v>
      </c>
      <c r="E20" s="25" t="s">
        <v>51</v>
      </c>
      <c r="F20" s="25" t="s">
        <v>67</v>
      </c>
      <c r="G20" s="24" t="s">
        <v>96</v>
      </c>
      <c r="H20" s="24" t="s">
        <v>60</v>
      </c>
      <c r="I20" s="41">
        <v>66526</v>
      </c>
      <c r="J20" s="24" t="s">
        <v>97</v>
      </c>
      <c r="K20" s="24" t="s">
        <v>54</v>
      </c>
      <c r="L20" s="24" t="s">
        <v>55</v>
      </c>
      <c r="M20" s="24" t="s">
        <v>56</v>
      </c>
      <c r="N20" s="24"/>
    </row>
    <row r="21" s="3" customFormat="1" ht="124.95" customHeight="1" spans="1:14">
      <c r="A21" s="19">
        <v>13</v>
      </c>
      <c r="B21" s="24" t="s">
        <v>98</v>
      </c>
      <c r="C21" s="21" t="str">
        <f t="shared" si="0"/>
        <v>广西农村投资集团乡村建设投资有限公司南宁市规划30路（规划31路-恩湖路）工程</v>
      </c>
      <c r="D21" s="24" t="s">
        <v>99</v>
      </c>
      <c r="E21" s="25" t="s">
        <v>51</v>
      </c>
      <c r="F21" s="25" t="s">
        <v>67</v>
      </c>
      <c r="G21" s="24" t="s">
        <v>100</v>
      </c>
      <c r="H21" s="24" t="s">
        <v>60</v>
      </c>
      <c r="I21" s="41">
        <v>14255</v>
      </c>
      <c r="J21" s="24" t="s">
        <v>101</v>
      </c>
      <c r="K21" s="24" t="s">
        <v>102</v>
      </c>
      <c r="L21" s="24" t="s">
        <v>77</v>
      </c>
      <c r="M21" s="24" t="s">
        <v>56</v>
      </c>
      <c r="N21" s="24"/>
    </row>
    <row r="22" s="3" customFormat="1" ht="124.95" customHeight="1" spans="1:14">
      <c r="A22" s="19">
        <v>14</v>
      </c>
      <c r="B22" s="20" t="s">
        <v>103</v>
      </c>
      <c r="C22" s="21" t="str">
        <f t="shared" si="0"/>
        <v>华润电力投资有限公司华南分公司华润电力南宁武鸣太平30万千瓦农光储能一体化光伏发电项目</v>
      </c>
      <c r="D22" s="20" t="s">
        <v>104</v>
      </c>
      <c r="E22" s="26" t="s">
        <v>105</v>
      </c>
      <c r="F22" s="26" t="s">
        <v>106</v>
      </c>
      <c r="G22" s="20" t="s">
        <v>107</v>
      </c>
      <c r="H22" s="20" t="s">
        <v>42</v>
      </c>
      <c r="I22" s="40">
        <v>145000</v>
      </c>
      <c r="J22" s="20" t="s">
        <v>108</v>
      </c>
      <c r="K22" s="20" t="s">
        <v>109</v>
      </c>
      <c r="L22" s="20" t="s">
        <v>110</v>
      </c>
      <c r="M22" s="20" t="s">
        <v>56</v>
      </c>
      <c r="N22" s="37"/>
    </row>
    <row r="23" s="3" customFormat="1" ht="124.95" customHeight="1" spans="1:14">
      <c r="A23" s="19">
        <v>15</v>
      </c>
      <c r="B23" s="24" t="s">
        <v>111</v>
      </c>
      <c r="C23" s="21" t="str">
        <f t="shared" si="0"/>
        <v>宾阳县住房和城乡建设局宾阳县城市供水（二期）工程</v>
      </c>
      <c r="D23" s="24" t="s">
        <v>112</v>
      </c>
      <c r="E23" s="25" t="s">
        <v>113</v>
      </c>
      <c r="F23" s="25" t="s">
        <v>114</v>
      </c>
      <c r="G23" s="24" t="s">
        <v>115</v>
      </c>
      <c r="H23" s="24" t="s">
        <v>60</v>
      </c>
      <c r="I23" s="38">
        <v>18000</v>
      </c>
      <c r="J23" s="24" t="s">
        <v>93</v>
      </c>
      <c r="K23" s="24" t="s">
        <v>116</v>
      </c>
      <c r="L23" s="24" t="s">
        <v>117</v>
      </c>
      <c r="M23" s="24" t="s">
        <v>56</v>
      </c>
      <c r="N23" s="39"/>
    </row>
    <row r="24" s="3" customFormat="1" ht="124.95" customHeight="1" spans="1:14">
      <c r="A24" s="19">
        <v>16</v>
      </c>
      <c r="B24" s="24" t="s">
        <v>118</v>
      </c>
      <c r="C24" s="21" t="str">
        <f t="shared" si="0"/>
        <v>广西智亮新材料股份有限公司锂电池新材料加工及资源回收循环利用项目</v>
      </c>
      <c r="D24" s="24" t="s">
        <v>119</v>
      </c>
      <c r="E24" s="25" t="s">
        <v>105</v>
      </c>
      <c r="F24" s="25" t="s">
        <v>120</v>
      </c>
      <c r="G24" s="24" t="s">
        <v>121</v>
      </c>
      <c r="H24" s="24" t="s">
        <v>42</v>
      </c>
      <c r="I24" s="38">
        <v>94974.56</v>
      </c>
      <c r="J24" s="24" t="s">
        <v>122</v>
      </c>
      <c r="K24" s="24" t="s">
        <v>123</v>
      </c>
      <c r="L24" s="24" t="s">
        <v>124</v>
      </c>
      <c r="M24" s="24" t="s">
        <v>56</v>
      </c>
      <c r="N24" s="20"/>
    </row>
    <row r="25" s="3" customFormat="1" ht="124.95" customHeight="1" spans="1:14">
      <c r="A25" s="19">
        <v>17</v>
      </c>
      <c r="B25" s="20" t="s">
        <v>125</v>
      </c>
      <c r="C25" s="21" t="str">
        <f t="shared" si="0"/>
        <v>南宁市潮力铝业有限公司年产10万吨新能源汽车零部件及高精度铝铸件加工项目</v>
      </c>
      <c r="D25" s="20" t="s">
        <v>126</v>
      </c>
      <c r="E25" s="26" t="s">
        <v>127</v>
      </c>
      <c r="F25" s="26" t="s">
        <v>120</v>
      </c>
      <c r="G25" s="20" t="s">
        <v>128</v>
      </c>
      <c r="H25" s="20" t="s">
        <v>42</v>
      </c>
      <c r="I25" s="40">
        <v>85000</v>
      </c>
      <c r="J25" s="20" t="s">
        <v>122</v>
      </c>
      <c r="K25" s="20" t="s">
        <v>129</v>
      </c>
      <c r="L25" s="20" t="s">
        <v>130</v>
      </c>
      <c r="M25" s="20" t="s">
        <v>56</v>
      </c>
      <c r="N25" s="42"/>
    </row>
    <row r="26" s="3" customFormat="1" ht="124.95" customHeight="1" spans="1:14">
      <c r="A26" s="19">
        <v>18</v>
      </c>
      <c r="B26" s="20" t="s">
        <v>131</v>
      </c>
      <c r="C26" s="21" t="str">
        <f t="shared" si="0"/>
        <v>广西隆安公共投资有限公司隆安县农产品加工示范园(一期)项目</v>
      </c>
      <c r="D26" s="20" t="s">
        <v>132</v>
      </c>
      <c r="E26" s="26" t="s">
        <v>133</v>
      </c>
      <c r="F26" s="26" t="s">
        <v>134</v>
      </c>
      <c r="G26" s="20" t="s">
        <v>135</v>
      </c>
      <c r="H26" s="20" t="s">
        <v>60</v>
      </c>
      <c r="I26" s="40">
        <v>14145.32</v>
      </c>
      <c r="J26" s="20" t="s">
        <v>136</v>
      </c>
      <c r="K26" s="20" t="s">
        <v>137</v>
      </c>
      <c r="L26" s="20" t="s">
        <v>138</v>
      </c>
      <c r="M26" s="20" t="s">
        <v>56</v>
      </c>
      <c r="N26" s="43"/>
    </row>
    <row r="27" s="3" customFormat="1" ht="124.95" customHeight="1" spans="1:14">
      <c r="A27" s="19">
        <v>19</v>
      </c>
      <c r="B27" s="24" t="s">
        <v>139</v>
      </c>
      <c r="C27" s="21" t="str">
        <f t="shared" si="0"/>
        <v>广西宾阳县鲲鹏水利投资有限公司宾阳县城镇污水管网扩建工程</v>
      </c>
      <c r="D27" s="24" t="s">
        <v>140</v>
      </c>
      <c r="E27" s="25" t="s">
        <v>141</v>
      </c>
      <c r="F27" s="25" t="s">
        <v>114</v>
      </c>
      <c r="G27" s="24" t="s">
        <v>142</v>
      </c>
      <c r="H27" s="24" t="s">
        <v>42</v>
      </c>
      <c r="I27" s="41">
        <v>16857</v>
      </c>
      <c r="J27" s="24" t="s">
        <v>143</v>
      </c>
      <c r="K27" s="24" t="s">
        <v>144</v>
      </c>
      <c r="L27" s="24" t="s">
        <v>145</v>
      </c>
      <c r="M27" s="24" t="s">
        <v>56</v>
      </c>
      <c r="N27" s="39"/>
    </row>
    <row r="28" s="3" customFormat="1" ht="124.95" customHeight="1" spans="1:14">
      <c r="A28" s="19">
        <v>20</v>
      </c>
      <c r="B28" s="20" t="s">
        <v>146</v>
      </c>
      <c r="C28" s="21" t="str">
        <f t="shared" ref="C28:C50" si="1">L28&amp;B28</f>
        <v>南宁产投工业园区开发有限责任公司南宁产投五塘卓能产业园项目</v>
      </c>
      <c r="D28" s="20" t="s">
        <v>147</v>
      </c>
      <c r="E28" s="26" t="s">
        <v>141</v>
      </c>
      <c r="F28" s="26" t="s">
        <v>67</v>
      </c>
      <c r="G28" s="20" t="s">
        <v>148</v>
      </c>
      <c r="H28" s="20" t="s">
        <v>42</v>
      </c>
      <c r="I28" s="40">
        <v>180000</v>
      </c>
      <c r="J28" s="20" t="s">
        <v>149</v>
      </c>
      <c r="K28" s="20" t="s">
        <v>150</v>
      </c>
      <c r="L28" s="20" t="s">
        <v>151</v>
      </c>
      <c r="M28" s="20" t="s">
        <v>56</v>
      </c>
      <c r="N28" s="37"/>
    </row>
    <row r="29" s="3" customFormat="1" ht="50" customHeight="1" spans="1:14">
      <c r="A29" s="18" t="s">
        <v>152</v>
      </c>
      <c r="B29" s="13" t="s">
        <v>153</v>
      </c>
      <c r="C29" s="13" t="str">
        <f t="shared" si="1"/>
        <v>柳州市</v>
      </c>
      <c r="D29" s="17">
        <f>COUNTA(D30:D33)</f>
        <v>4</v>
      </c>
      <c r="E29" s="20"/>
      <c r="F29" s="20"/>
      <c r="G29" s="20"/>
      <c r="H29" s="20"/>
      <c r="I29" s="35">
        <f>SUM(I30:I33)</f>
        <v>545455.06</v>
      </c>
      <c r="J29" s="20"/>
      <c r="K29" s="20"/>
      <c r="L29" s="20"/>
      <c r="M29" s="20"/>
      <c r="N29" s="37"/>
    </row>
    <row r="30" s="3" customFormat="1" ht="124.95" customHeight="1" spans="1:14">
      <c r="A30" s="19">
        <v>21</v>
      </c>
      <c r="B30" s="24" t="s">
        <v>154</v>
      </c>
      <c r="C30" s="21" t="str">
        <f t="shared" si="1"/>
        <v>鹿寨县汇一联城市开发投资有限责任公司鹿寨县城第一污水处理厂改扩建工程</v>
      </c>
      <c r="D30" s="24" t="s">
        <v>155</v>
      </c>
      <c r="E30" s="25" t="s">
        <v>156</v>
      </c>
      <c r="F30" s="25" t="s">
        <v>157</v>
      </c>
      <c r="G30" s="24" t="s">
        <v>158</v>
      </c>
      <c r="H30" s="24" t="s">
        <v>42</v>
      </c>
      <c r="I30" s="41">
        <v>20000</v>
      </c>
      <c r="J30" s="24" t="s">
        <v>53</v>
      </c>
      <c r="K30" s="24" t="s">
        <v>159</v>
      </c>
      <c r="L30" s="24" t="s">
        <v>160</v>
      </c>
      <c r="M30" s="24" t="s">
        <v>161</v>
      </c>
      <c r="N30" s="24"/>
    </row>
    <row r="31" s="3" customFormat="1" ht="124.95" customHeight="1" spans="1:14">
      <c r="A31" s="19">
        <v>22</v>
      </c>
      <c r="B31" s="24" t="s">
        <v>162</v>
      </c>
      <c r="C31" s="21" t="str">
        <f t="shared" si="1"/>
        <v>柳州市骏林木业有限公司高端板材、全屋定制生产项目</v>
      </c>
      <c r="D31" s="24" t="s">
        <v>163</v>
      </c>
      <c r="E31" s="25" t="s">
        <v>164</v>
      </c>
      <c r="F31" s="25" t="s">
        <v>157</v>
      </c>
      <c r="G31" s="24" t="s">
        <v>165</v>
      </c>
      <c r="H31" s="24" t="s">
        <v>60</v>
      </c>
      <c r="I31" s="41">
        <v>30780</v>
      </c>
      <c r="J31" s="24" t="s">
        <v>166</v>
      </c>
      <c r="K31" s="24" t="s">
        <v>167</v>
      </c>
      <c r="L31" s="24" t="s">
        <v>168</v>
      </c>
      <c r="M31" s="24" t="s">
        <v>161</v>
      </c>
      <c r="N31" s="43"/>
    </row>
    <row r="32" s="3" customFormat="1" ht="124.95" customHeight="1" spans="1:14">
      <c r="A32" s="19">
        <v>23</v>
      </c>
      <c r="B32" s="20" t="s">
        <v>169</v>
      </c>
      <c r="C32" s="21" t="str">
        <f t="shared" si="1"/>
        <v>广西柳州北城投资开发集团有限公司柳州市方便速食品加工基地</v>
      </c>
      <c r="D32" s="20" t="s">
        <v>170</v>
      </c>
      <c r="E32" s="26" t="s">
        <v>171</v>
      </c>
      <c r="F32" s="26" t="s">
        <v>172</v>
      </c>
      <c r="G32" s="20" t="s">
        <v>173</v>
      </c>
      <c r="H32" s="20" t="s">
        <v>42</v>
      </c>
      <c r="I32" s="40">
        <v>108875.06</v>
      </c>
      <c r="J32" s="20" t="s">
        <v>174</v>
      </c>
      <c r="K32" s="20" t="s">
        <v>175</v>
      </c>
      <c r="L32" s="20" t="s">
        <v>176</v>
      </c>
      <c r="M32" s="20" t="s">
        <v>161</v>
      </c>
      <c r="N32" s="37"/>
    </row>
    <row r="33" s="3" customFormat="1" ht="124.95" customHeight="1" spans="1:14">
      <c r="A33" s="19">
        <v>24</v>
      </c>
      <c r="B33" s="20" t="s">
        <v>177</v>
      </c>
      <c r="C33" s="21" t="str">
        <f t="shared" si="1"/>
        <v>广西柳州发电有限责任公司广西柳城北页岩气区块开发项目</v>
      </c>
      <c r="D33" s="20" t="s">
        <v>178</v>
      </c>
      <c r="E33" s="26" t="s">
        <v>179</v>
      </c>
      <c r="F33" s="26" t="s">
        <v>153</v>
      </c>
      <c r="G33" s="20" t="s">
        <v>180</v>
      </c>
      <c r="H33" s="20" t="s">
        <v>181</v>
      </c>
      <c r="I33" s="40">
        <v>385800</v>
      </c>
      <c r="J33" s="20" t="s">
        <v>182</v>
      </c>
      <c r="K33" s="20" t="s">
        <v>183</v>
      </c>
      <c r="L33" s="20" t="s">
        <v>184</v>
      </c>
      <c r="M33" s="20" t="s">
        <v>161</v>
      </c>
      <c r="N33" s="37"/>
    </row>
    <row r="34" s="3" customFormat="1" ht="50" customHeight="1" spans="1:14">
      <c r="A34" s="18" t="s">
        <v>185</v>
      </c>
      <c r="B34" s="13" t="s">
        <v>186</v>
      </c>
      <c r="C34" s="13" t="str">
        <f t="shared" si="1"/>
        <v>桂林市</v>
      </c>
      <c r="D34" s="17">
        <f>COUNTA(D35:D44)</f>
        <v>10</v>
      </c>
      <c r="E34" s="24"/>
      <c r="F34" s="24"/>
      <c r="G34" s="24"/>
      <c r="H34" s="24"/>
      <c r="I34" s="35">
        <f>SUM(I35:I44)</f>
        <v>850905.26</v>
      </c>
      <c r="J34" s="24"/>
      <c r="K34" s="24"/>
      <c r="L34" s="24"/>
      <c r="M34" s="24"/>
      <c r="N34" s="20"/>
    </row>
    <row r="35" s="3" customFormat="1" ht="124.95" customHeight="1" spans="1:14">
      <c r="A35" s="19">
        <v>25</v>
      </c>
      <c r="B35" s="20" t="s">
        <v>187</v>
      </c>
      <c r="C35" s="21" t="str">
        <f t="shared" si="1"/>
        <v>资源县水利工程管理站源口潭水库扩容工程</v>
      </c>
      <c r="D35" s="20" t="s">
        <v>188</v>
      </c>
      <c r="E35" s="26" t="s">
        <v>189</v>
      </c>
      <c r="F35" s="26" t="s">
        <v>190</v>
      </c>
      <c r="G35" s="20" t="s">
        <v>191</v>
      </c>
      <c r="H35" s="20" t="s">
        <v>42</v>
      </c>
      <c r="I35" s="40">
        <v>40371.09</v>
      </c>
      <c r="J35" s="20" t="s">
        <v>192</v>
      </c>
      <c r="K35" s="20" t="s">
        <v>193</v>
      </c>
      <c r="L35" s="20" t="s">
        <v>194</v>
      </c>
      <c r="M35" s="20" t="s">
        <v>195</v>
      </c>
      <c r="N35" s="37"/>
    </row>
    <row r="36" s="3" customFormat="1" ht="124.95" customHeight="1" spans="1:14">
      <c r="A36" s="19">
        <v>26</v>
      </c>
      <c r="B36" s="20" t="s">
        <v>196</v>
      </c>
      <c r="C36" s="21" t="str">
        <f t="shared" si="1"/>
        <v>桂林市承尚生态旅游开发有限公司阳朔漓竹温泉乐园</v>
      </c>
      <c r="D36" s="20" t="s">
        <v>197</v>
      </c>
      <c r="E36" s="26" t="s">
        <v>198</v>
      </c>
      <c r="F36" s="26" t="s">
        <v>199</v>
      </c>
      <c r="G36" s="20" t="s">
        <v>200</v>
      </c>
      <c r="H36" s="20" t="s">
        <v>42</v>
      </c>
      <c r="I36" s="40">
        <v>10008</v>
      </c>
      <c r="J36" s="20" t="s">
        <v>201</v>
      </c>
      <c r="K36" s="20" t="s">
        <v>202</v>
      </c>
      <c r="L36" s="20" t="s">
        <v>203</v>
      </c>
      <c r="M36" s="20" t="s">
        <v>195</v>
      </c>
      <c r="N36" s="37"/>
    </row>
    <row r="37" s="3" customFormat="1" ht="124.95" customHeight="1" spans="1:14">
      <c r="A37" s="19">
        <v>27</v>
      </c>
      <c r="B37" s="24" t="s">
        <v>204</v>
      </c>
      <c r="C37" s="21" t="str">
        <f t="shared" si="1"/>
        <v>荔浦兴荔资产经营投资有限公司荔浦市城北自来水厂及管网工程</v>
      </c>
      <c r="D37" s="24" t="s">
        <v>205</v>
      </c>
      <c r="E37" s="25" t="s">
        <v>113</v>
      </c>
      <c r="F37" s="25" t="s">
        <v>206</v>
      </c>
      <c r="G37" s="24" t="s">
        <v>207</v>
      </c>
      <c r="H37" s="24" t="s">
        <v>42</v>
      </c>
      <c r="I37" s="38">
        <v>17364.43</v>
      </c>
      <c r="J37" s="24" t="s">
        <v>93</v>
      </c>
      <c r="K37" s="24" t="s">
        <v>208</v>
      </c>
      <c r="L37" s="24" t="s">
        <v>209</v>
      </c>
      <c r="M37" s="24" t="s">
        <v>195</v>
      </c>
      <c r="N37" s="44"/>
    </row>
    <row r="38" s="3" customFormat="1" ht="124.95" customHeight="1" spans="1:14">
      <c r="A38" s="19">
        <v>28</v>
      </c>
      <c r="B38" s="24" t="s">
        <v>210</v>
      </c>
      <c r="C38" s="21" t="str">
        <f t="shared" si="1"/>
        <v>桂林兴象投资开发有限公司桂林米栗高端装备制造产业园建设项目</v>
      </c>
      <c r="D38" s="24" t="s">
        <v>211</v>
      </c>
      <c r="E38" s="25" t="s">
        <v>212</v>
      </c>
      <c r="F38" s="25" t="s">
        <v>213</v>
      </c>
      <c r="G38" s="24" t="s">
        <v>214</v>
      </c>
      <c r="H38" s="24" t="s">
        <v>60</v>
      </c>
      <c r="I38" s="41">
        <v>100000</v>
      </c>
      <c r="J38" s="24" t="s">
        <v>215</v>
      </c>
      <c r="K38" s="24" t="s">
        <v>216</v>
      </c>
      <c r="L38" s="24" t="s">
        <v>217</v>
      </c>
      <c r="M38" s="24" t="s">
        <v>195</v>
      </c>
      <c r="N38" s="24"/>
    </row>
    <row r="39" s="3" customFormat="1" ht="124.95" customHeight="1" spans="1:14">
      <c r="A39" s="19">
        <v>29</v>
      </c>
      <c r="B39" s="24" t="s">
        <v>218</v>
      </c>
      <c r="C39" s="21" t="str">
        <f t="shared" si="1"/>
        <v>资源坪台新能源有限公司广西资源县将军台风电场</v>
      </c>
      <c r="D39" s="24" t="s">
        <v>219</v>
      </c>
      <c r="E39" s="25" t="s">
        <v>105</v>
      </c>
      <c r="F39" s="25" t="s">
        <v>190</v>
      </c>
      <c r="G39" s="24" t="s">
        <v>220</v>
      </c>
      <c r="H39" s="24" t="s">
        <v>60</v>
      </c>
      <c r="I39" s="38">
        <v>153026</v>
      </c>
      <c r="J39" s="24" t="s">
        <v>221</v>
      </c>
      <c r="K39" s="24" t="s">
        <v>222</v>
      </c>
      <c r="L39" s="24" t="s">
        <v>223</v>
      </c>
      <c r="M39" s="24" t="s">
        <v>195</v>
      </c>
      <c r="N39" s="20"/>
    </row>
    <row r="40" s="3" customFormat="1" ht="124.95" customHeight="1" spans="1:14">
      <c r="A40" s="19">
        <v>30</v>
      </c>
      <c r="B40" s="24" t="s">
        <v>224</v>
      </c>
      <c r="C40" s="21" t="str">
        <f t="shared" si="1"/>
        <v>资源电投绿合新能源有限公司资源电投鸡公凸南岭风电场</v>
      </c>
      <c r="D40" s="24" t="s">
        <v>225</v>
      </c>
      <c r="E40" s="25" t="s">
        <v>105</v>
      </c>
      <c r="F40" s="25" t="s">
        <v>190</v>
      </c>
      <c r="G40" s="24" t="s">
        <v>226</v>
      </c>
      <c r="H40" s="24" t="s">
        <v>60</v>
      </c>
      <c r="I40" s="41">
        <v>135405</v>
      </c>
      <c r="J40" s="24" t="s">
        <v>227</v>
      </c>
      <c r="K40" s="24" t="s">
        <v>123</v>
      </c>
      <c r="L40" s="24" t="s">
        <v>228</v>
      </c>
      <c r="M40" s="24" t="s">
        <v>195</v>
      </c>
      <c r="N40" s="39"/>
    </row>
    <row r="41" s="3" customFormat="1" ht="124.95" customHeight="1" spans="1:14">
      <c r="A41" s="19">
        <v>31</v>
      </c>
      <c r="B41" s="24" t="s">
        <v>229</v>
      </c>
      <c r="C41" s="21" t="str">
        <f t="shared" si="1"/>
        <v>灵川县中汇风力发电有限公司灵川葫芦顶风电场二期工程</v>
      </c>
      <c r="D41" s="24" t="s">
        <v>230</v>
      </c>
      <c r="E41" s="25" t="s">
        <v>105</v>
      </c>
      <c r="F41" s="25" t="s">
        <v>231</v>
      </c>
      <c r="G41" s="24" t="s">
        <v>232</v>
      </c>
      <c r="H41" s="24" t="s">
        <v>60</v>
      </c>
      <c r="I41" s="41">
        <v>44796</v>
      </c>
      <c r="J41" s="24" t="s">
        <v>233</v>
      </c>
      <c r="K41" s="24" t="s">
        <v>234</v>
      </c>
      <c r="L41" s="24" t="s">
        <v>235</v>
      </c>
      <c r="M41" s="24" t="s">
        <v>195</v>
      </c>
      <c r="N41" s="39"/>
    </row>
    <row r="42" s="3" customFormat="1" ht="124.95" customHeight="1" spans="1:14">
      <c r="A42" s="19">
        <v>32</v>
      </c>
      <c r="B42" s="24" t="s">
        <v>236</v>
      </c>
      <c r="C42" s="21" t="str">
        <f t="shared" si="1"/>
        <v>桂林三金药业股份有限公司三金中药城生产仓贮及配套扩建工程</v>
      </c>
      <c r="D42" s="24" t="s">
        <v>237</v>
      </c>
      <c r="E42" s="25" t="s">
        <v>238</v>
      </c>
      <c r="F42" s="25" t="s">
        <v>239</v>
      </c>
      <c r="G42" s="24" t="s">
        <v>240</v>
      </c>
      <c r="H42" s="24" t="s">
        <v>42</v>
      </c>
      <c r="I42" s="41">
        <v>30000</v>
      </c>
      <c r="J42" s="24" t="s">
        <v>241</v>
      </c>
      <c r="K42" s="24" t="s">
        <v>242</v>
      </c>
      <c r="L42" s="24" t="s">
        <v>243</v>
      </c>
      <c r="M42" s="24" t="s">
        <v>195</v>
      </c>
      <c r="N42" s="24"/>
    </row>
    <row r="43" s="3" customFormat="1" ht="124.95" customHeight="1" spans="1:14">
      <c r="A43" s="19">
        <v>33</v>
      </c>
      <c r="B43" s="24" t="s">
        <v>244</v>
      </c>
      <c r="C43" s="21" t="str">
        <f t="shared" si="1"/>
        <v>桂林经发福兴发展有限公司临苏产业大道改扩建工程</v>
      </c>
      <c r="D43" s="24" t="s">
        <v>245</v>
      </c>
      <c r="E43" s="25" t="s">
        <v>141</v>
      </c>
      <c r="F43" s="25" t="s">
        <v>239</v>
      </c>
      <c r="G43" s="24" t="s">
        <v>246</v>
      </c>
      <c r="H43" s="24" t="s">
        <v>181</v>
      </c>
      <c r="I43" s="41">
        <v>277826</v>
      </c>
      <c r="J43" s="24" t="s">
        <v>88</v>
      </c>
      <c r="K43" s="24" t="s">
        <v>247</v>
      </c>
      <c r="L43" s="24" t="s">
        <v>248</v>
      </c>
      <c r="M43" s="24" t="s">
        <v>195</v>
      </c>
      <c r="N43" s="24"/>
    </row>
    <row r="44" s="3" customFormat="1" ht="124.95" customHeight="1" spans="1:14">
      <c r="A44" s="19">
        <v>34</v>
      </c>
      <c r="B44" s="20" t="s">
        <v>249</v>
      </c>
      <c r="C44" s="21" t="str">
        <f t="shared" si="1"/>
        <v>桂林市雁山城市建设投资有限公司桂林市雁山区科教园保障性租赁住房及公租房建设项目</v>
      </c>
      <c r="D44" s="20" t="s">
        <v>250</v>
      </c>
      <c r="E44" s="26" t="s">
        <v>251</v>
      </c>
      <c r="F44" s="26" t="s">
        <v>252</v>
      </c>
      <c r="G44" s="20" t="s">
        <v>253</v>
      </c>
      <c r="H44" s="20" t="s">
        <v>42</v>
      </c>
      <c r="I44" s="40">
        <v>42108.74</v>
      </c>
      <c r="J44" s="20" t="s">
        <v>254</v>
      </c>
      <c r="K44" s="20" t="s">
        <v>255</v>
      </c>
      <c r="L44" s="20" t="s">
        <v>256</v>
      </c>
      <c r="M44" s="20" t="s">
        <v>195</v>
      </c>
      <c r="N44" s="37"/>
    </row>
    <row r="45" s="3" customFormat="1" ht="50" customHeight="1" spans="1:223">
      <c r="A45" s="18" t="s">
        <v>257</v>
      </c>
      <c r="B45" s="13" t="s">
        <v>258</v>
      </c>
      <c r="C45" s="13" t="str">
        <f t="shared" si="1"/>
        <v>梧州市</v>
      </c>
      <c r="D45" s="17">
        <f>COUNTA(D46:D65)</f>
        <v>20</v>
      </c>
      <c r="E45" s="20"/>
      <c r="F45" s="20"/>
      <c r="G45" s="20"/>
      <c r="H45" s="20"/>
      <c r="I45" s="35">
        <f>SUM(I46:I65)</f>
        <v>1342631.93</v>
      </c>
      <c r="J45" s="20"/>
      <c r="K45" s="20"/>
      <c r="L45" s="20"/>
      <c r="M45" s="20"/>
      <c r="N45" s="37"/>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row>
    <row r="46" s="3" customFormat="1" ht="124.95" customHeight="1" spans="1:223">
      <c r="A46" s="19">
        <v>35</v>
      </c>
      <c r="B46" s="20" t="s">
        <v>259</v>
      </c>
      <c r="C46" s="21" t="str">
        <f t="shared" si="1"/>
        <v>梧州市国冶投资发展有限公司梧州临港经济区进港大道工程（G321至赤水港）</v>
      </c>
      <c r="D46" s="20" t="s">
        <v>260</v>
      </c>
      <c r="E46" s="26" t="s">
        <v>51</v>
      </c>
      <c r="F46" s="26" t="s">
        <v>261</v>
      </c>
      <c r="G46" s="20" t="s">
        <v>262</v>
      </c>
      <c r="H46" s="20" t="s">
        <v>42</v>
      </c>
      <c r="I46" s="40">
        <v>59932.56</v>
      </c>
      <c r="J46" s="20" t="s">
        <v>263</v>
      </c>
      <c r="K46" s="20" t="s">
        <v>264</v>
      </c>
      <c r="L46" s="20" t="s">
        <v>265</v>
      </c>
      <c r="M46" s="20" t="s">
        <v>266</v>
      </c>
      <c r="N46" s="37"/>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row>
    <row r="47" ht="124.95" customHeight="1" spans="1:223">
      <c r="A47" s="19">
        <v>36</v>
      </c>
      <c r="B47" s="20" t="s">
        <v>267</v>
      </c>
      <c r="C47" s="21" t="str">
        <f t="shared" si="1"/>
        <v>北京燃气集团藤县有限公司梧州临港经济区输气管道工程</v>
      </c>
      <c r="D47" s="20" t="s">
        <v>268</v>
      </c>
      <c r="E47" s="26" t="s">
        <v>269</v>
      </c>
      <c r="F47" s="26" t="s">
        <v>270</v>
      </c>
      <c r="G47" s="20" t="s">
        <v>271</v>
      </c>
      <c r="H47" s="20" t="s">
        <v>42</v>
      </c>
      <c r="I47" s="40">
        <v>14189</v>
      </c>
      <c r="J47" s="20" t="s">
        <v>272</v>
      </c>
      <c r="K47" s="20" t="s">
        <v>273</v>
      </c>
      <c r="L47" s="20" t="s">
        <v>274</v>
      </c>
      <c r="M47" s="20" t="s">
        <v>266</v>
      </c>
      <c r="N47" s="37"/>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row>
    <row r="48" s="4" customFormat="1" ht="124.95" customHeight="1" spans="1:223">
      <c r="A48" s="19">
        <v>37</v>
      </c>
      <c r="B48" s="27" t="s">
        <v>275</v>
      </c>
      <c r="C48" s="21" t="str">
        <f t="shared" si="1"/>
        <v>梧州市东泰国有资产经营有限公司梧州临港经济区污水处理厂及配套管网工程</v>
      </c>
      <c r="D48" s="27" t="s">
        <v>276</v>
      </c>
      <c r="E48" s="28" t="s">
        <v>156</v>
      </c>
      <c r="F48" s="28" t="s">
        <v>270</v>
      </c>
      <c r="G48" s="27" t="s">
        <v>277</v>
      </c>
      <c r="H48" s="27" t="s">
        <v>42</v>
      </c>
      <c r="I48" s="46">
        <v>16245.96</v>
      </c>
      <c r="J48" s="27" t="s">
        <v>278</v>
      </c>
      <c r="K48" s="27" t="s">
        <v>279</v>
      </c>
      <c r="L48" s="27" t="s">
        <v>280</v>
      </c>
      <c r="M48" s="27" t="s">
        <v>266</v>
      </c>
      <c r="N48" s="47"/>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row>
    <row r="49" s="4" customFormat="1" ht="124.95" customHeight="1" spans="1:223">
      <c r="A49" s="19">
        <v>38</v>
      </c>
      <c r="B49" s="29" t="s">
        <v>281</v>
      </c>
      <c r="C49" s="21" t="str">
        <f t="shared" si="1"/>
        <v>广西藤县漓源污水处理有限公司藤县污水处理二期及配套管网建设工程</v>
      </c>
      <c r="D49" s="29" t="s">
        <v>282</v>
      </c>
      <c r="E49" s="30" t="s">
        <v>156</v>
      </c>
      <c r="F49" s="30" t="s">
        <v>270</v>
      </c>
      <c r="G49" s="29" t="s">
        <v>283</v>
      </c>
      <c r="H49" s="29" t="s">
        <v>60</v>
      </c>
      <c r="I49" s="48">
        <v>16571</v>
      </c>
      <c r="J49" s="29" t="s">
        <v>284</v>
      </c>
      <c r="K49" s="29" t="s">
        <v>285</v>
      </c>
      <c r="L49" s="23" t="s">
        <v>286</v>
      </c>
      <c r="M49" s="23" t="s">
        <v>266</v>
      </c>
      <c r="N49" s="49"/>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row>
    <row r="50" s="4" customFormat="1" ht="124.95" customHeight="1" spans="1:223">
      <c r="A50" s="19">
        <v>39</v>
      </c>
      <c r="B50" s="31" t="s">
        <v>287</v>
      </c>
      <c r="C50" s="21" t="str">
        <f t="shared" si="1"/>
        <v>梧州市国冶投资发展有限公司梧州临港经济区沿江大道工程</v>
      </c>
      <c r="D50" s="31" t="s">
        <v>288</v>
      </c>
      <c r="E50" s="32" t="s">
        <v>51</v>
      </c>
      <c r="F50" s="32" t="s">
        <v>270</v>
      </c>
      <c r="G50" s="31" t="s">
        <v>289</v>
      </c>
      <c r="H50" s="31" t="s">
        <v>42</v>
      </c>
      <c r="I50" s="50">
        <v>20159.06</v>
      </c>
      <c r="J50" s="31" t="s">
        <v>290</v>
      </c>
      <c r="K50" s="31" t="s">
        <v>291</v>
      </c>
      <c r="L50" s="51" t="s">
        <v>265</v>
      </c>
      <c r="M50" s="51" t="s">
        <v>266</v>
      </c>
      <c r="N50" s="23"/>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row>
    <row r="51" s="4" customFormat="1" ht="124.95" customHeight="1" spans="1:223">
      <c r="A51" s="19">
        <v>40</v>
      </c>
      <c r="B51" s="29" t="s">
        <v>292</v>
      </c>
      <c r="C51" s="21" t="str">
        <f>B51</f>
        <v>梧州市龙圩区温氏家禽有限公司大坡镇新安种鸡场项目</v>
      </c>
      <c r="D51" s="29" t="s">
        <v>293</v>
      </c>
      <c r="E51" s="30" t="s">
        <v>294</v>
      </c>
      <c r="F51" s="30" t="s">
        <v>261</v>
      </c>
      <c r="G51" s="29" t="s">
        <v>295</v>
      </c>
      <c r="H51" s="29" t="s">
        <v>42</v>
      </c>
      <c r="I51" s="48">
        <v>11045.89</v>
      </c>
      <c r="J51" s="29" t="s">
        <v>296</v>
      </c>
      <c r="K51" s="29" t="s">
        <v>297</v>
      </c>
      <c r="L51" s="23" t="s">
        <v>298</v>
      </c>
      <c r="M51" s="23" t="s">
        <v>266</v>
      </c>
      <c r="N51" s="23"/>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row>
    <row r="52" ht="124.95" customHeight="1" spans="1:223">
      <c r="A52" s="19">
        <v>41</v>
      </c>
      <c r="B52" s="20" t="s">
        <v>299</v>
      </c>
      <c r="C52" s="21" t="str">
        <f>L52&amp;B52</f>
        <v>国能藤县能源发展有限公司藤县和平农光互补光伏项目</v>
      </c>
      <c r="D52" s="20" t="s">
        <v>300</v>
      </c>
      <c r="E52" s="26" t="s">
        <v>105</v>
      </c>
      <c r="F52" s="26" t="s">
        <v>270</v>
      </c>
      <c r="G52" s="20" t="s">
        <v>301</v>
      </c>
      <c r="H52" s="20" t="s">
        <v>42</v>
      </c>
      <c r="I52" s="40">
        <v>52500</v>
      </c>
      <c r="J52" s="20" t="s">
        <v>302</v>
      </c>
      <c r="K52" s="20" t="s">
        <v>303</v>
      </c>
      <c r="L52" s="20" t="s">
        <v>304</v>
      </c>
      <c r="M52" s="20" t="s">
        <v>266</v>
      </c>
      <c r="N52" s="52"/>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row>
    <row r="53" ht="124.95" customHeight="1" spans="1:223">
      <c r="A53" s="19">
        <v>42</v>
      </c>
      <c r="B53" s="24" t="s">
        <v>305</v>
      </c>
      <c r="C53" s="21" t="str">
        <f>B53</f>
        <v>广西梧州市金海不锈钢有限公司热轧1050毫米轧线技改项目</v>
      </c>
      <c r="D53" s="24" t="s">
        <v>306</v>
      </c>
      <c r="E53" s="25" t="s">
        <v>307</v>
      </c>
      <c r="F53" s="25" t="s">
        <v>308</v>
      </c>
      <c r="G53" s="24" t="s">
        <v>309</v>
      </c>
      <c r="H53" s="24" t="s">
        <v>60</v>
      </c>
      <c r="I53" s="38">
        <v>76000</v>
      </c>
      <c r="J53" s="24" t="s">
        <v>310</v>
      </c>
      <c r="K53" s="24" t="s">
        <v>311</v>
      </c>
      <c r="L53" s="24" t="s">
        <v>312</v>
      </c>
      <c r="M53" s="24" t="s">
        <v>266</v>
      </c>
      <c r="N53" s="53"/>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row>
    <row r="54" ht="124.95" customHeight="1" spans="1:223">
      <c r="A54" s="19">
        <v>43</v>
      </c>
      <c r="B54" s="24" t="s">
        <v>313</v>
      </c>
      <c r="C54" s="21" t="str">
        <f t="shared" ref="C54:C59" si="2">L54&amp;B54</f>
        <v>广西斯比特科技有限公司新能源汽车电子生产项目</v>
      </c>
      <c r="D54" s="24" t="s">
        <v>314</v>
      </c>
      <c r="E54" s="25" t="s">
        <v>105</v>
      </c>
      <c r="F54" s="25" t="s">
        <v>315</v>
      </c>
      <c r="G54" s="24" t="s">
        <v>316</v>
      </c>
      <c r="H54" s="24" t="s">
        <v>60</v>
      </c>
      <c r="I54" s="41">
        <v>20000</v>
      </c>
      <c r="J54" s="24" t="s">
        <v>166</v>
      </c>
      <c r="K54" s="24" t="s">
        <v>317</v>
      </c>
      <c r="L54" s="24" t="s">
        <v>318</v>
      </c>
      <c r="M54" s="24" t="s">
        <v>266</v>
      </c>
      <c r="N54" s="43"/>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row>
    <row r="55" ht="124.95" customHeight="1" spans="1:223">
      <c r="A55" s="19">
        <v>44</v>
      </c>
      <c r="B55" s="24" t="s">
        <v>319</v>
      </c>
      <c r="C55" s="21" t="str">
        <f t="shared" si="2"/>
        <v>梧州市万秀区万源投资有限公司夏郢镇乡村振兴战略工程建设项目</v>
      </c>
      <c r="D55" s="24" t="s">
        <v>320</v>
      </c>
      <c r="E55" s="25" t="s">
        <v>321</v>
      </c>
      <c r="F55" s="25" t="s">
        <v>315</v>
      </c>
      <c r="G55" s="24" t="s">
        <v>322</v>
      </c>
      <c r="H55" s="24" t="s">
        <v>60</v>
      </c>
      <c r="I55" s="41">
        <v>25874.07</v>
      </c>
      <c r="J55" s="24" t="s">
        <v>323</v>
      </c>
      <c r="K55" s="24" t="s">
        <v>324</v>
      </c>
      <c r="L55" s="24" t="s">
        <v>325</v>
      </c>
      <c r="M55" s="24" t="s">
        <v>266</v>
      </c>
      <c r="N55" s="43"/>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row>
    <row r="56" ht="124.95" customHeight="1" spans="1:223">
      <c r="A56" s="19">
        <v>45</v>
      </c>
      <c r="B56" s="20" t="s">
        <v>326</v>
      </c>
      <c r="C56" s="21" t="str">
        <f t="shared" si="2"/>
        <v>梧州市城建城市投资运营集团有限公司梧州市骑楼城片区城市更新项目</v>
      </c>
      <c r="D56" s="20" t="s">
        <v>327</v>
      </c>
      <c r="E56" s="26" t="s">
        <v>141</v>
      </c>
      <c r="F56" s="26" t="s">
        <v>315</v>
      </c>
      <c r="G56" s="20" t="s">
        <v>328</v>
      </c>
      <c r="H56" s="20" t="s">
        <v>42</v>
      </c>
      <c r="I56" s="40">
        <v>249871.97</v>
      </c>
      <c r="J56" s="20" t="s">
        <v>329</v>
      </c>
      <c r="K56" s="20" t="s">
        <v>330</v>
      </c>
      <c r="L56" s="20" t="s">
        <v>331</v>
      </c>
      <c r="M56" s="20" t="s">
        <v>266</v>
      </c>
      <c r="N56" s="37"/>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row>
    <row r="57" ht="124.95" customHeight="1" spans="1:223">
      <c r="A57" s="19">
        <v>46</v>
      </c>
      <c r="B57" s="24" t="s">
        <v>332</v>
      </c>
      <c r="C57" s="21" t="str">
        <f t="shared" si="2"/>
        <v>梧州亿佳商业投资有限公司苍梧亿佳财富商贸物流城</v>
      </c>
      <c r="D57" s="24" t="s">
        <v>333</v>
      </c>
      <c r="E57" s="25" t="s">
        <v>141</v>
      </c>
      <c r="F57" s="25" t="s">
        <v>334</v>
      </c>
      <c r="G57" s="24" t="s">
        <v>335</v>
      </c>
      <c r="H57" s="24" t="s">
        <v>60</v>
      </c>
      <c r="I57" s="41">
        <v>63000</v>
      </c>
      <c r="J57" s="24" t="s">
        <v>336</v>
      </c>
      <c r="K57" s="24" t="s">
        <v>337</v>
      </c>
      <c r="L57" s="24" t="s">
        <v>338</v>
      </c>
      <c r="M57" s="24" t="s">
        <v>266</v>
      </c>
      <c r="N57" s="39"/>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row>
    <row r="58" ht="124.95" customHeight="1" spans="1:223">
      <c r="A58" s="19">
        <v>47</v>
      </c>
      <c r="B58" s="24" t="s">
        <v>339</v>
      </c>
      <c r="C58" s="21" t="str">
        <f t="shared" si="2"/>
        <v>华润电力投资有限公司华南分公司梧州苍梧六堡三期20万千瓦风电储能一体化项目</v>
      </c>
      <c r="D58" s="24" t="s">
        <v>340</v>
      </c>
      <c r="E58" s="25" t="s">
        <v>105</v>
      </c>
      <c r="F58" s="25" t="s">
        <v>334</v>
      </c>
      <c r="G58" s="24" t="s">
        <v>341</v>
      </c>
      <c r="H58" s="24" t="s">
        <v>60</v>
      </c>
      <c r="I58" s="41">
        <v>134745.98</v>
      </c>
      <c r="J58" s="24" t="s">
        <v>342</v>
      </c>
      <c r="K58" s="24" t="s">
        <v>343</v>
      </c>
      <c r="L58" s="24" t="s">
        <v>110</v>
      </c>
      <c r="M58" s="24" t="s">
        <v>266</v>
      </c>
      <c r="N58" s="39"/>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row>
    <row r="59" ht="124.95" customHeight="1" spans="1:223">
      <c r="A59" s="19">
        <v>48</v>
      </c>
      <c r="B59" s="24" t="s">
        <v>344</v>
      </c>
      <c r="C59" s="21" t="str">
        <f t="shared" si="2"/>
        <v>华润电力投资有限公司华南分公司梧州藤县天平20万千瓦风电储能一体化项目</v>
      </c>
      <c r="D59" s="24" t="s">
        <v>345</v>
      </c>
      <c r="E59" s="25" t="s">
        <v>105</v>
      </c>
      <c r="F59" s="25" t="s">
        <v>270</v>
      </c>
      <c r="G59" s="24" t="s">
        <v>346</v>
      </c>
      <c r="H59" s="24" t="s">
        <v>42</v>
      </c>
      <c r="I59" s="41">
        <v>132586.44</v>
      </c>
      <c r="J59" s="24" t="s">
        <v>347</v>
      </c>
      <c r="K59" s="24" t="s">
        <v>348</v>
      </c>
      <c r="L59" s="24" t="s">
        <v>110</v>
      </c>
      <c r="M59" s="24" t="s">
        <v>266</v>
      </c>
      <c r="N59" s="39"/>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row>
    <row r="60" ht="124.95" customHeight="1" spans="1:223">
      <c r="A60" s="19">
        <v>49</v>
      </c>
      <c r="B60" s="24" t="s">
        <v>349</v>
      </c>
      <c r="C60" s="21" t="str">
        <f t="shared" ref="C60:C66" si="3">L60&amp;B60</f>
        <v>梧州柳新农牧科技有限公司54万吨农牧产品加工项目</v>
      </c>
      <c r="D60" s="24" t="s">
        <v>350</v>
      </c>
      <c r="E60" s="25" t="s">
        <v>133</v>
      </c>
      <c r="F60" s="25" t="s">
        <v>315</v>
      </c>
      <c r="G60" s="24" t="s">
        <v>351</v>
      </c>
      <c r="H60" s="24" t="s">
        <v>60</v>
      </c>
      <c r="I60" s="41">
        <v>12000</v>
      </c>
      <c r="J60" s="24" t="s">
        <v>352</v>
      </c>
      <c r="K60" s="24" t="s">
        <v>353</v>
      </c>
      <c r="L60" s="24" t="s">
        <v>354</v>
      </c>
      <c r="M60" s="24" t="s">
        <v>266</v>
      </c>
      <c r="N60" s="24"/>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row>
    <row r="61" customFormat="1" ht="124.95" customHeight="1" spans="1:223">
      <c r="A61" s="19">
        <v>50</v>
      </c>
      <c r="B61" s="24" t="s">
        <v>355</v>
      </c>
      <c r="C61" s="21" t="str">
        <f t="shared" si="3"/>
        <v>广西鑫晟达铜业有限公司年产10万吨再生阴极铜及稀贵金属综合回收利用项目</v>
      </c>
      <c r="D61" s="24" t="s">
        <v>356</v>
      </c>
      <c r="E61" s="25" t="s">
        <v>357</v>
      </c>
      <c r="F61" s="25" t="s">
        <v>261</v>
      </c>
      <c r="G61" s="24" t="s">
        <v>358</v>
      </c>
      <c r="H61" s="24" t="s">
        <v>60</v>
      </c>
      <c r="I61" s="41">
        <v>74813</v>
      </c>
      <c r="J61" s="24" t="s">
        <v>359</v>
      </c>
      <c r="K61" s="24" t="s">
        <v>360</v>
      </c>
      <c r="L61" s="24" t="s">
        <v>361</v>
      </c>
      <c r="M61" s="24" t="s">
        <v>266</v>
      </c>
      <c r="N61" s="24"/>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row>
    <row r="62" customFormat="1" ht="124.95" customHeight="1" spans="1:223">
      <c r="A62" s="19">
        <v>51</v>
      </c>
      <c r="B62" s="20" t="s">
        <v>362</v>
      </c>
      <c r="C62" s="21" t="str">
        <f t="shared" si="3"/>
        <v>梧州市东磁电子有限公司年产20000吨高性能永磁铁氧体磁钢及2000吨高性能永磁铁氧体方块项目</v>
      </c>
      <c r="D62" s="20" t="s">
        <v>363</v>
      </c>
      <c r="E62" s="26" t="s">
        <v>307</v>
      </c>
      <c r="F62" s="26" t="s">
        <v>315</v>
      </c>
      <c r="G62" s="20" t="s">
        <v>364</v>
      </c>
      <c r="H62" s="20" t="s">
        <v>60</v>
      </c>
      <c r="I62" s="40">
        <v>12433</v>
      </c>
      <c r="J62" s="20" t="s">
        <v>365</v>
      </c>
      <c r="K62" s="20" t="s">
        <v>366</v>
      </c>
      <c r="L62" s="20" t="s">
        <v>367</v>
      </c>
      <c r="M62" s="20" t="s">
        <v>266</v>
      </c>
      <c r="N62" s="37"/>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row>
    <row r="63" customFormat="1" ht="124.95" customHeight="1" spans="1:223">
      <c r="A63" s="19">
        <v>52</v>
      </c>
      <c r="B63" s="20" t="s">
        <v>368</v>
      </c>
      <c r="C63" s="21" t="str">
        <f t="shared" si="3"/>
        <v>广西翱翔久悦科技集团有限公司广西梧州龙圩区肉鸽产业园示范区</v>
      </c>
      <c r="D63" s="20" t="s">
        <v>369</v>
      </c>
      <c r="E63" s="26" t="s">
        <v>294</v>
      </c>
      <c r="F63" s="26" t="s">
        <v>261</v>
      </c>
      <c r="G63" s="20" t="s">
        <v>370</v>
      </c>
      <c r="H63" s="20" t="s">
        <v>60</v>
      </c>
      <c r="I63" s="40">
        <v>60000</v>
      </c>
      <c r="J63" s="20" t="s">
        <v>371</v>
      </c>
      <c r="K63" s="20" t="s">
        <v>372</v>
      </c>
      <c r="L63" s="20" t="s">
        <v>373</v>
      </c>
      <c r="M63" s="20" t="s">
        <v>266</v>
      </c>
      <c r="N63" s="37"/>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row>
    <row r="64" customFormat="1" ht="124.95" customHeight="1" spans="1:223">
      <c r="A64" s="19">
        <v>53</v>
      </c>
      <c r="B64" s="20"/>
      <c r="C64" s="21" t="s">
        <v>374</v>
      </c>
      <c r="D64" s="20" t="s">
        <v>375</v>
      </c>
      <c r="E64" s="26" t="s">
        <v>141</v>
      </c>
      <c r="F64" s="26" t="s">
        <v>315</v>
      </c>
      <c r="G64" s="20" t="s">
        <v>376</v>
      </c>
      <c r="H64" s="20" t="s">
        <v>377</v>
      </c>
      <c r="I64" s="54">
        <v>120664</v>
      </c>
      <c r="J64" s="20" t="s">
        <v>378</v>
      </c>
      <c r="K64" s="20" t="s">
        <v>379</v>
      </c>
      <c r="L64" s="20" t="s">
        <v>380</v>
      </c>
      <c r="M64" s="20" t="s">
        <v>266</v>
      </c>
      <c r="N64" s="37"/>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row>
    <row r="65" customFormat="1" ht="125" customHeight="1" spans="1:223">
      <c r="A65" s="19">
        <v>54</v>
      </c>
      <c r="B65" s="24" t="s">
        <v>381</v>
      </c>
      <c r="C65" s="21" t="str">
        <f>L65&amp;B65</f>
        <v>藤县森茂林业投资发展有限责任公司藤县乡村振兴木材加工产业融合发展示范基地及配套基础设施项目</v>
      </c>
      <c r="D65" s="24" t="s">
        <v>382</v>
      </c>
      <c r="E65" s="25" t="s">
        <v>141</v>
      </c>
      <c r="F65" s="25" t="s">
        <v>270</v>
      </c>
      <c r="G65" s="24" t="s">
        <v>383</v>
      </c>
      <c r="H65" s="24" t="s">
        <v>24</v>
      </c>
      <c r="I65" s="38">
        <v>170000</v>
      </c>
      <c r="J65" s="24" t="s">
        <v>136</v>
      </c>
      <c r="K65" s="24" t="s">
        <v>384</v>
      </c>
      <c r="L65" s="24" t="s">
        <v>385</v>
      </c>
      <c r="M65" s="24" t="s">
        <v>266</v>
      </c>
      <c r="N65" s="39"/>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row>
    <row r="66" customFormat="1" ht="50" customHeight="1" spans="1:223">
      <c r="A66" s="18" t="s">
        <v>386</v>
      </c>
      <c r="B66" s="13" t="s">
        <v>387</v>
      </c>
      <c r="C66" s="13" t="str">
        <f>L66&amp;B66</f>
        <v>北海市</v>
      </c>
      <c r="D66" s="17">
        <f>COUNTA(D67:D75)</f>
        <v>9</v>
      </c>
      <c r="E66" s="24"/>
      <c r="F66" s="24"/>
      <c r="G66" s="24"/>
      <c r="H66" s="24"/>
      <c r="I66" s="35">
        <f>SUM(I67:I75)</f>
        <v>2227303</v>
      </c>
      <c r="J66" s="24"/>
      <c r="K66" s="24"/>
      <c r="L66" s="24"/>
      <c r="M66" s="24"/>
      <c r="N66" s="39"/>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row>
    <row r="67" customFormat="1" ht="124.95" customHeight="1" spans="1:223">
      <c r="A67" s="19">
        <v>55</v>
      </c>
      <c r="B67" s="24" t="s">
        <v>388</v>
      </c>
      <c r="C67" s="21" t="str">
        <f>L67&amp;B67</f>
        <v>中国石化北海炼化有限责任公司苯乙烯及全厂干气资源综合利用项目</v>
      </c>
      <c r="D67" s="24" t="s">
        <v>389</v>
      </c>
      <c r="E67" s="25" t="s">
        <v>390</v>
      </c>
      <c r="F67" s="25" t="s">
        <v>391</v>
      </c>
      <c r="G67" s="24" t="s">
        <v>392</v>
      </c>
      <c r="H67" s="24" t="s">
        <v>42</v>
      </c>
      <c r="I67" s="41">
        <v>171437</v>
      </c>
      <c r="J67" s="24" t="s">
        <v>393</v>
      </c>
      <c r="K67" s="24" t="s">
        <v>394</v>
      </c>
      <c r="L67" s="24" t="s">
        <v>395</v>
      </c>
      <c r="M67" s="24" t="s">
        <v>396</v>
      </c>
      <c r="N67" s="24"/>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row>
    <row r="68" ht="124.95" customHeight="1" spans="1:223">
      <c r="A68" s="19">
        <v>56</v>
      </c>
      <c r="B68" s="20" t="s">
        <v>397</v>
      </c>
      <c r="C68" s="21" t="str">
        <f>B68</f>
        <v>北海市妇幼保健院异地搬迁项目能力提升工程</v>
      </c>
      <c r="D68" s="20" t="s">
        <v>398</v>
      </c>
      <c r="E68" s="26" t="s">
        <v>399</v>
      </c>
      <c r="F68" s="26" t="s">
        <v>400</v>
      </c>
      <c r="G68" s="20" t="s">
        <v>401</v>
      </c>
      <c r="H68" s="20" t="s">
        <v>60</v>
      </c>
      <c r="I68" s="40">
        <v>23553</v>
      </c>
      <c r="J68" s="20" t="s">
        <v>284</v>
      </c>
      <c r="K68" s="20" t="s">
        <v>402</v>
      </c>
      <c r="L68" s="20" t="s">
        <v>403</v>
      </c>
      <c r="M68" s="20" t="s">
        <v>396</v>
      </c>
      <c r="N68" s="37"/>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row>
    <row r="69" ht="124.95" customHeight="1" spans="1:223">
      <c r="A69" s="19">
        <v>57</v>
      </c>
      <c r="B69" s="20" t="s">
        <v>404</v>
      </c>
      <c r="C69" s="21" t="str">
        <f>B69</f>
        <v>北海市中医医院新院区医疗卫生健康服务能力提升项目</v>
      </c>
      <c r="D69" s="20" t="s">
        <v>405</v>
      </c>
      <c r="E69" s="26" t="s">
        <v>399</v>
      </c>
      <c r="F69" s="26" t="s">
        <v>400</v>
      </c>
      <c r="G69" s="20" t="s">
        <v>406</v>
      </c>
      <c r="H69" s="20" t="s">
        <v>42</v>
      </c>
      <c r="I69" s="40">
        <v>22803</v>
      </c>
      <c r="J69" s="20" t="s">
        <v>284</v>
      </c>
      <c r="K69" s="20" t="s">
        <v>407</v>
      </c>
      <c r="L69" s="20" t="s">
        <v>408</v>
      </c>
      <c r="M69" s="20" t="s">
        <v>396</v>
      </c>
      <c r="N69" s="37"/>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row>
    <row r="70" ht="124.95" customHeight="1" spans="1:223">
      <c r="A70" s="19">
        <v>58</v>
      </c>
      <c r="B70" s="20" t="s">
        <v>409</v>
      </c>
      <c r="C70" s="21" t="str">
        <f>L70&amp;B70</f>
        <v>北海天顺风电设备有限公司年产12万吨风电塔架装备制造项目</v>
      </c>
      <c r="D70" s="20" t="s">
        <v>410</v>
      </c>
      <c r="E70" s="26" t="s">
        <v>411</v>
      </c>
      <c r="F70" s="26" t="s">
        <v>412</v>
      </c>
      <c r="G70" s="20" t="s">
        <v>413</v>
      </c>
      <c r="H70" s="20" t="s">
        <v>42</v>
      </c>
      <c r="I70" s="40">
        <v>50000</v>
      </c>
      <c r="J70" s="20" t="s">
        <v>414</v>
      </c>
      <c r="K70" s="20" t="s">
        <v>415</v>
      </c>
      <c r="L70" s="20" t="s">
        <v>416</v>
      </c>
      <c r="M70" s="20" t="s">
        <v>396</v>
      </c>
      <c r="N70" s="37"/>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row>
    <row r="71" ht="124.95" customHeight="1" spans="1:223">
      <c r="A71" s="19">
        <v>59</v>
      </c>
      <c r="B71" s="24" t="s">
        <v>417</v>
      </c>
      <c r="C71" s="21" t="str">
        <f>L71&amp;B71</f>
        <v>北海龙港新区投资开发有限公司龙港新区北海铁山东港产业园红树林路一期工程项目</v>
      </c>
      <c r="D71" s="24" t="s">
        <v>418</v>
      </c>
      <c r="E71" s="25" t="s">
        <v>141</v>
      </c>
      <c r="F71" s="25" t="s">
        <v>412</v>
      </c>
      <c r="G71" s="24" t="s">
        <v>419</v>
      </c>
      <c r="H71" s="24" t="s">
        <v>42</v>
      </c>
      <c r="I71" s="41">
        <v>16344</v>
      </c>
      <c r="J71" s="24" t="s">
        <v>53</v>
      </c>
      <c r="K71" s="24" t="s">
        <v>420</v>
      </c>
      <c r="L71" s="24" t="s">
        <v>421</v>
      </c>
      <c r="M71" s="24" t="s">
        <v>396</v>
      </c>
      <c r="N71" s="24"/>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row>
    <row r="72" ht="124.95" customHeight="1" spans="1:223">
      <c r="A72" s="19">
        <v>60</v>
      </c>
      <c r="B72" s="24" t="s">
        <v>422</v>
      </c>
      <c r="C72" s="21" t="str">
        <f>L72&amp;B72</f>
        <v>北海龙港新区投资开发有限公司龙港新区北海铁山东港产业园丰宁路一期工程项目</v>
      </c>
      <c r="D72" s="24" t="s">
        <v>423</v>
      </c>
      <c r="E72" s="25" t="s">
        <v>141</v>
      </c>
      <c r="F72" s="25" t="s">
        <v>412</v>
      </c>
      <c r="G72" s="24" t="s">
        <v>424</v>
      </c>
      <c r="H72" s="24" t="s">
        <v>42</v>
      </c>
      <c r="I72" s="38">
        <v>16646</v>
      </c>
      <c r="J72" s="24" t="s">
        <v>425</v>
      </c>
      <c r="K72" s="24" t="s">
        <v>420</v>
      </c>
      <c r="L72" s="24" t="s">
        <v>421</v>
      </c>
      <c r="M72" s="24" t="s">
        <v>396</v>
      </c>
      <c r="N72" s="39"/>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row>
    <row r="73" ht="124.95" customHeight="1" spans="1:223">
      <c r="A73" s="19">
        <v>61</v>
      </c>
      <c r="B73" s="24"/>
      <c r="C73" s="21" t="s">
        <v>426</v>
      </c>
      <c r="D73" s="24" t="s">
        <v>427</v>
      </c>
      <c r="E73" s="25" t="s">
        <v>141</v>
      </c>
      <c r="F73" s="25" t="s">
        <v>428</v>
      </c>
      <c r="G73" s="24" t="s">
        <v>429</v>
      </c>
      <c r="H73" s="24" t="s">
        <v>24</v>
      </c>
      <c r="I73" s="38">
        <v>144020</v>
      </c>
      <c r="J73" s="24" t="s">
        <v>430</v>
      </c>
      <c r="K73" s="24" t="s">
        <v>431</v>
      </c>
      <c r="L73" s="24" t="s">
        <v>432</v>
      </c>
      <c r="M73" s="24" t="s">
        <v>396</v>
      </c>
      <c r="N73" s="39"/>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row>
    <row r="74" ht="124.95" customHeight="1" spans="1:223">
      <c r="A74" s="19">
        <v>62</v>
      </c>
      <c r="B74" s="24"/>
      <c r="C74" s="21" t="s">
        <v>433</v>
      </c>
      <c r="D74" s="24" t="s">
        <v>434</v>
      </c>
      <c r="E74" s="25" t="s">
        <v>141</v>
      </c>
      <c r="F74" s="25" t="s">
        <v>428</v>
      </c>
      <c r="G74" s="24" t="s">
        <v>435</v>
      </c>
      <c r="H74" s="24" t="s">
        <v>24</v>
      </c>
      <c r="I74" s="38">
        <v>192500</v>
      </c>
      <c r="J74" s="24" t="s">
        <v>430</v>
      </c>
      <c r="K74" s="24" t="s">
        <v>436</v>
      </c>
      <c r="L74" s="24" t="s">
        <v>432</v>
      </c>
      <c r="M74" s="24" t="s">
        <v>396</v>
      </c>
      <c r="N74" s="39"/>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row>
    <row r="75" ht="175" customHeight="1" spans="1:223">
      <c r="A75" s="19">
        <v>63</v>
      </c>
      <c r="B75" s="24" t="s">
        <v>437</v>
      </c>
      <c r="C75" s="21" t="str">
        <f t="shared" ref="C75:C93" si="4">L75&amp;B75</f>
        <v>广西广投临港工业有限公司广西广投北海绿色生态铝一期项目</v>
      </c>
      <c r="D75" s="24" t="s">
        <v>438</v>
      </c>
      <c r="E75" s="25" t="s">
        <v>357</v>
      </c>
      <c r="F75" s="25" t="s">
        <v>387</v>
      </c>
      <c r="G75" s="24" t="s">
        <v>439</v>
      </c>
      <c r="H75" s="24" t="s">
        <v>24</v>
      </c>
      <c r="I75" s="41">
        <v>1590000</v>
      </c>
      <c r="J75" s="24" t="s">
        <v>440</v>
      </c>
      <c r="K75" s="24" t="s">
        <v>441</v>
      </c>
      <c r="L75" s="24" t="s">
        <v>442</v>
      </c>
      <c r="M75" s="24" t="s">
        <v>396</v>
      </c>
      <c r="N75" s="24"/>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row>
    <row r="76" customFormat="1" ht="50" customHeight="1" spans="1:223">
      <c r="A76" s="18" t="s">
        <v>443</v>
      </c>
      <c r="B76" s="13" t="s">
        <v>444</v>
      </c>
      <c r="C76" s="13" t="str">
        <f t="shared" si="4"/>
        <v>防城港市</v>
      </c>
      <c r="D76" s="17">
        <f>COUNTA(D77)</f>
        <v>1</v>
      </c>
      <c r="E76" s="24"/>
      <c r="F76" s="24"/>
      <c r="G76" s="24"/>
      <c r="H76" s="24"/>
      <c r="I76" s="35">
        <f>SUM(I77)</f>
        <v>146600</v>
      </c>
      <c r="J76" s="24"/>
      <c r="K76" s="24"/>
      <c r="L76" s="24"/>
      <c r="M76" s="24"/>
      <c r="N76" s="24"/>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row>
    <row r="77" customFormat="1" ht="124.95" customHeight="1" spans="1:223">
      <c r="A77" s="19">
        <v>64</v>
      </c>
      <c r="B77" s="20" t="s">
        <v>445</v>
      </c>
      <c r="C77" s="21" t="str">
        <f t="shared" si="4"/>
        <v>广西航钛新材料科技有限公司广西钛金新材料综合开发项目</v>
      </c>
      <c r="D77" s="20" t="s">
        <v>446</v>
      </c>
      <c r="E77" s="26" t="s">
        <v>357</v>
      </c>
      <c r="F77" s="26" t="s">
        <v>447</v>
      </c>
      <c r="G77" s="20" t="s">
        <v>448</v>
      </c>
      <c r="H77" s="20" t="s">
        <v>42</v>
      </c>
      <c r="I77" s="40">
        <v>146600</v>
      </c>
      <c r="J77" s="20" t="s">
        <v>449</v>
      </c>
      <c r="K77" s="20" t="s">
        <v>450</v>
      </c>
      <c r="L77" s="20" t="s">
        <v>451</v>
      </c>
      <c r="M77" s="20" t="s">
        <v>452</v>
      </c>
      <c r="N77" s="37"/>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row>
    <row r="78" customFormat="1" ht="50" customHeight="1" spans="1:223">
      <c r="A78" s="18" t="s">
        <v>453</v>
      </c>
      <c r="B78" s="13" t="s">
        <v>454</v>
      </c>
      <c r="C78" s="13" t="str">
        <f t="shared" si="4"/>
        <v>钦州市</v>
      </c>
      <c r="D78" s="17">
        <f>COUNTA(D79:D90)</f>
        <v>12</v>
      </c>
      <c r="E78" s="20"/>
      <c r="F78" s="20"/>
      <c r="G78" s="20"/>
      <c r="H78" s="20"/>
      <c r="I78" s="35">
        <f>SUM(I79:I90)</f>
        <v>3967900</v>
      </c>
      <c r="J78" s="20"/>
      <c r="K78" s="20"/>
      <c r="L78" s="20"/>
      <c r="M78" s="20"/>
      <c r="N78" s="37"/>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row>
    <row r="79" customFormat="1" ht="124.95" customHeight="1" spans="1:223">
      <c r="A79" s="19">
        <v>65</v>
      </c>
      <c r="B79" s="24" t="s">
        <v>455</v>
      </c>
      <c r="C79" s="21" t="str">
        <f t="shared" si="4"/>
        <v>浦北县妇幼保健院浦北县妇女儿童急救中心业务楼建设项目</v>
      </c>
      <c r="D79" s="24" t="s">
        <v>456</v>
      </c>
      <c r="E79" s="25" t="s">
        <v>399</v>
      </c>
      <c r="F79" s="25" t="s">
        <v>457</v>
      </c>
      <c r="G79" s="24" t="s">
        <v>458</v>
      </c>
      <c r="H79" s="24" t="s">
        <v>60</v>
      </c>
      <c r="I79" s="41">
        <v>10442</v>
      </c>
      <c r="J79" s="24" t="s">
        <v>459</v>
      </c>
      <c r="K79" s="24" t="s">
        <v>460</v>
      </c>
      <c r="L79" s="24" t="s">
        <v>461</v>
      </c>
      <c r="M79" s="24" t="s">
        <v>462</v>
      </c>
      <c r="N79" s="24"/>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row>
    <row r="80" customFormat="1" ht="124.95" customHeight="1" spans="1:223">
      <c r="A80" s="19">
        <v>66</v>
      </c>
      <c r="B80" s="24" t="s">
        <v>463</v>
      </c>
      <c r="C80" s="21" t="str">
        <f t="shared" si="4"/>
        <v>中广核新能源投资（深圳）有限公司广西分公司钦南康熙岭风电场</v>
      </c>
      <c r="D80" s="24" t="s">
        <v>464</v>
      </c>
      <c r="E80" s="25" t="s">
        <v>105</v>
      </c>
      <c r="F80" s="25" t="s">
        <v>465</v>
      </c>
      <c r="G80" s="24" t="s">
        <v>466</v>
      </c>
      <c r="H80" s="24" t="s">
        <v>42</v>
      </c>
      <c r="I80" s="38">
        <v>39384</v>
      </c>
      <c r="J80" s="24" t="s">
        <v>221</v>
      </c>
      <c r="K80" s="24" t="s">
        <v>467</v>
      </c>
      <c r="L80" s="24" t="s">
        <v>468</v>
      </c>
      <c r="M80" s="24" t="s">
        <v>462</v>
      </c>
      <c r="N80" s="39"/>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row>
    <row r="81" customFormat="1" ht="124.95" customHeight="1" spans="1:223">
      <c r="A81" s="19">
        <v>67</v>
      </c>
      <c r="B81" s="20" t="s">
        <v>469</v>
      </c>
      <c r="C81" s="21" t="str">
        <f t="shared" si="4"/>
        <v>钦州华电福新风力发电有限公司钦州钦南区风门岭三期风电场</v>
      </c>
      <c r="D81" s="20" t="s">
        <v>470</v>
      </c>
      <c r="E81" s="26" t="s">
        <v>105</v>
      </c>
      <c r="F81" s="26" t="s">
        <v>465</v>
      </c>
      <c r="G81" s="20" t="s">
        <v>471</v>
      </c>
      <c r="H81" s="20" t="s">
        <v>60</v>
      </c>
      <c r="I81" s="40">
        <v>74322</v>
      </c>
      <c r="J81" s="20" t="s">
        <v>472</v>
      </c>
      <c r="K81" s="20" t="s">
        <v>467</v>
      </c>
      <c r="L81" s="20" t="s">
        <v>473</v>
      </c>
      <c r="M81" s="20" t="s">
        <v>462</v>
      </c>
      <c r="N81" s="37"/>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row>
    <row r="82" customFormat="1" ht="124.95" customHeight="1" spans="1:223">
      <c r="A82" s="19">
        <v>68</v>
      </c>
      <c r="B82" s="24" t="s">
        <v>474</v>
      </c>
      <c r="C82" s="21" t="str">
        <f t="shared" si="4"/>
        <v>广西埃索凯新材料科技有限公司新建年产15万吨高纯硫酸锰综合项目</v>
      </c>
      <c r="D82" s="24" t="s">
        <v>475</v>
      </c>
      <c r="E82" s="25" t="s">
        <v>390</v>
      </c>
      <c r="F82" s="25" t="s">
        <v>476</v>
      </c>
      <c r="G82" s="24" t="s">
        <v>477</v>
      </c>
      <c r="H82" s="24" t="s">
        <v>60</v>
      </c>
      <c r="I82" s="38">
        <v>80000</v>
      </c>
      <c r="J82" s="24" t="s">
        <v>478</v>
      </c>
      <c r="K82" s="24" t="s">
        <v>479</v>
      </c>
      <c r="L82" s="24" t="s">
        <v>480</v>
      </c>
      <c r="M82" s="24" t="s">
        <v>462</v>
      </c>
      <c r="N82" s="58"/>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row>
    <row r="83" customFormat="1" ht="124.95" customHeight="1" spans="1:223">
      <c r="A83" s="19">
        <v>69</v>
      </c>
      <c r="B83" s="24" t="s">
        <v>481</v>
      </c>
      <c r="C83" s="21" t="str">
        <f>B83</f>
        <v>广西金桂浆纸业有限公司年产25万吨丁苯胶乳项目</v>
      </c>
      <c r="D83" s="24" t="s">
        <v>482</v>
      </c>
      <c r="E83" s="25" t="s">
        <v>390</v>
      </c>
      <c r="F83" s="25" t="s">
        <v>465</v>
      </c>
      <c r="G83" s="24" t="s">
        <v>483</v>
      </c>
      <c r="H83" s="24" t="s">
        <v>60</v>
      </c>
      <c r="I83" s="41">
        <v>52727</v>
      </c>
      <c r="J83" s="24" t="s">
        <v>484</v>
      </c>
      <c r="K83" s="24" t="s">
        <v>485</v>
      </c>
      <c r="L83" s="24" t="s">
        <v>486</v>
      </c>
      <c r="M83" s="24" t="s">
        <v>462</v>
      </c>
      <c r="N83" s="39"/>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row>
    <row r="84" customFormat="1" ht="124.95" customHeight="1" spans="1:223">
      <c r="A84" s="19">
        <v>70</v>
      </c>
      <c r="B84" s="24" t="s">
        <v>487</v>
      </c>
      <c r="C84" s="21" t="str">
        <f>B84</f>
        <v>广西金桂浆纸业有限公司三期工程年产300万吨林浆纸一体化项目</v>
      </c>
      <c r="D84" s="24" t="s">
        <v>488</v>
      </c>
      <c r="E84" s="25" t="s">
        <v>489</v>
      </c>
      <c r="F84" s="25" t="s">
        <v>465</v>
      </c>
      <c r="G84" s="24" t="s">
        <v>490</v>
      </c>
      <c r="H84" s="24" t="s">
        <v>42</v>
      </c>
      <c r="I84" s="41">
        <v>2832713</v>
      </c>
      <c r="J84" s="24" t="s">
        <v>491</v>
      </c>
      <c r="K84" s="24" t="s">
        <v>492</v>
      </c>
      <c r="L84" s="24" t="s">
        <v>486</v>
      </c>
      <c r="M84" s="24" t="s">
        <v>462</v>
      </c>
      <c r="N84" s="39"/>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row>
    <row r="85" customFormat="1" ht="124.95" customHeight="1" spans="1:223">
      <c r="A85" s="19">
        <v>71</v>
      </c>
      <c r="B85" s="24" t="s">
        <v>493</v>
      </c>
      <c r="C85" s="21" t="str">
        <f>B85</f>
        <v>广西力宏科技年产4000万个塑胶五金电子玩具制造项目</v>
      </c>
      <c r="D85" s="24" t="s">
        <v>494</v>
      </c>
      <c r="E85" s="25" t="s">
        <v>495</v>
      </c>
      <c r="F85" s="25" t="s">
        <v>496</v>
      </c>
      <c r="G85" s="24" t="s">
        <v>497</v>
      </c>
      <c r="H85" s="24" t="s">
        <v>42</v>
      </c>
      <c r="I85" s="41">
        <v>11000</v>
      </c>
      <c r="J85" s="24" t="s">
        <v>498</v>
      </c>
      <c r="K85" s="24" t="s">
        <v>499</v>
      </c>
      <c r="L85" s="24" t="s">
        <v>500</v>
      </c>
      <c r="M85" s="24" t="s">
        <v>462</v>
      </c>
      <c r="N85" s="39"/>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row>
    <row r="86" customFormat="1" ht="124.95" customHeight="1" spans="1:223">
      <c r="A86" s="19">
        <v>72</v>
      </c>
      <c r="B86" s="20" t="s">
        <v>501</v>
      </c>
      <c r="C86" s="21" t="str">
        <f t="shared" si="4"/>
        <v>钦州科壮物流有限公司钦州高新区粮库油脂基地项目</v>
      </c>
      <c r="D86" s="20" t="s">
        <v>502</v>
      </c>
      <c r="E86" s="26" t="s">
        <v>503</v>
      </c>
      <c r="F86" s="26" t="s">
        <v>454</v>
      </c>
      <c r="G86" s="20" t="s">
        <v>504</v>
      </c>
      <c r="H86" s="20" t="s">
        <v>60</v>
      </c>
      <c r="I86" s="40">
        <v>30000</v>
      </c>
      <c r="J86" s="20" t="s">
        <v>174</v>
      </c>
      <c r="K86" s="20" t="s">
        <v>505</v>
      </c>
      <c r="L86" s="20" t="s">
        <v>506</v>
      </c>
      <c r="M86" s="20" t="s">
        <v>462</v>
      </c>
      <c r="N86" s="37"/>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row>
    <row r="87" customFormat="1" ht="124.95" customHeight="1" spans="1:223">
      <c r="A87" s="19">
        <v>73</v>
      </c>
      <c r="B87" s="20" t="s">
        <v>507</v>
      </c>
      <c r="C87" s="21" t="str">
        <f t="shared" si="4"/>
        <v>广西中伟新材料科技有限公司高性能动力电池材料项目</v>
      </c>
      <c r="D87" s="20" t="s">
        <v>508</v>
      </c>
      <c r="E87" s="26" t="s">
        <v>509</v>
      </c>
      <c r="F87" s="26" t="s">
        <v>465</v>
      </c>
      <c r="G87" s="20" t="s">
        <v>510</v>
      </c>
      <c r="H87" s="20" t="s">
        <v>60</v>
      </c>
      <c r="I87" s="40">
        <v>675215</v>
      </c>
      <c r="J87" s="20" t="s">
        <v>511</v>
      </c>
      <c r="K87" s="20" t="s">
        <v>512</v>
      </c>
      <c r="L87" s="20" t="s">
        <v>513</v>
      </c>
      <c r="M87" s="20" t="s">
        <v>462</v>
      </c>
      <c r="N87" s="37"/>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row>
    <row r="88" customFormat="1" ht="124.95" customHeight="1" spans="1:223">
      <c r="A88" s="19">
        <v>74</v>
      </c>
      <c r="B88" s="20" t="s">
        <v>514</v>
      </c>
      <c r="C88" s="21" t="str">
        <f t="shared" si="4"/>
        <v>浦北县鑫汇资产经营管理有限责任公司钦州市浦北陈皮产业园基础设施建设项目</v>
      </c>
      <c r="D88" s="20" t="s">
        <v>515</v>
      </c>
      <c r="E88" s="26" t="s">
        <v>516</v>
      </c>
      <c r="F88" s="26" t="s">
        <v>457</v>
      </c>
      <c r="G88" s="20" t="s">
        <v>517</v>
      </c>
      <c r="H88" s="20" t="s">
        <v>42</v>
      </c>
      <c r="I88" s="40">
        <v>76607</v>
      </c>
      <c r="J88" s="20" t="s">
        <v>329</v>
      </c>
      <c r="K88" s="20" t="s">
        <v>518</v>
      </c>
      <c r="L88" s="20" t="s">
        <v>519</v>
      </c>
      <c r="M88" s="20" t="s">
        <v>462</v>
      </c>
      <c r="N88" s="37"/>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row>
    <row r="89" customFormat="1" ht="124.95" customHeight="1" spans="1:223">
      <c r="A89" s="19">
        <v>75</v>
      </c>
      <c r="B89" s="20" t="s">
        <v>520</v>
      </c>
      <c r="C89" s="21" t="str">
        <f t="shared" si="4"/>
        <v>广西化联发展有限公司广西钦州绿色石化产业生产服务基地项目</v>
      </c>
      <c r="D89" s="20" t="s">
        <v>521</v>
      </c>
      <c r="E89" s="26" t="s">
        <v>390</v>
      </c>
      <c r="F89" s="26" t="s">
        <v>465</v>
      </c>
      <c r="G89" s="20" t="s">
        <v>522</v>
      </c>
      <c r="H89" s="20" t="s">
        <v>42</v>
      </c>
      <c r="I89" s="40">
        <v>17355</v>
      </c>
      <c r="J89" s="20" t="s">
        <v>523</v>
      </c>
      <c r="K89" s="20" t="s">
        <v>524</v>
      </c>
      <c r="L89" s="20" t="s">
        <v>525</v>
      </c>
      <c r="M89" s="20" t="s">
        <v>462</v>
      </c>
      <c r="N89" s="37"/>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row>
    <row r="90" customFormat="1" ht="124.95" customHeight="1" spans="1:223">
      <c r="A90" s="19">
        <v>76</v>
      </c>
      <c r="B90" s="24" t="s">
        <v>526</v>
      </c>
      <c r="C90" s="21" t="str">
        <f t="shared" si="4"/>
        <v>广西钦州高新技术产业开发区投资有限公司北部湾向海经济产业园项目</v>
      </c>
      <c r="D90" s="24" t="s">
        <v>527</v>
      </c>
      <c r="E90" s="25" t="s">
        <v>141</v>
      </c>
      <c r="F90" s="25" t="s">
        <v>465</v>
      </c>
      <c r="G90" s="24" t="s">
        <v>528</v>
      </c>
      <c r="H90" s="24" t="s">
        <v>42</v>
      </c>
      <c r="I90" s="38">
        <v>68135</v>
      </c>
      <c r="J90" s="24" t="s">
        <v>529</v>
      </c>
      <c r="K90" s="24" t="s">
        <v>530</v>
      </c>
      <c r="L90" s="24" t="s">
        <v>531</v>
      </c>
      <c r="M90" s="24" t="s">
        <v>462</v>
      </c>
      <c r="N90" s="39"/>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row>
    <row r="91" customFormat="1" ht="50" customHeight="1" spans="1:223">
      <c r="A91" s="18" t="s">
        <v>532</v>
      </c>
      <c r="B91" s="13" t="s">
        <v>533</v>
      </c>
      <c r="C91" s="13" t="str">
        <f t="shared" si="4"/>
        <v>贵港市</v>
      </c>
      <c r="D91" s="17">
        <f>COUNTA(D92:D96)</f>
        <v>5</v>
      </c>
      <c r="E91" s="24"/>
      <c r="F91" s="24"/>
      <c r="G91" s="24"/>
      <c r="H91" s="24"/>
      <c r="I91" s="35">
        <f>SUM(I92:I96)</f>
        <v>425797.22</v>
      </c>
      <c r="J91" s="24"/>
      <c r="K91" s="24"/>
      <c r="L91" s="24"/>
      <c r="M91" s="24"/>
      <c r="N91" s="39"/>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row>
    <row r="92" customFormat="1" ht="124.95" customHeight="1" spans="1:223">
      <c r="A92" s="19">
        <v>77</v>
      </c>
      <c r="B92" s="24" t="s">
        <v>534</v>
      </c>
      <c r="C92" s="21" t="str">
        <f>B92</f>
        <v>贵港市人民医院核心业务提升工程</v>
      </c>
      <c r="D92" s="24" t="s">
        <v>535</v>
      </c>
      <c r="E92" s="25" t="s">
        <v>399</v>
      </c>
      <c r="F92" s="25" t="s">
        <v>536</v>
      </c>
      <c r="G92" s="24" t="s">
        <v>537</v>
      </c>
      <c r="H92" s="24" t="s">
        <v>42</v>
      </c>
      <c r="I92" s="41">
        <v>65393</v>
      </c>
      <c r="J92" s="24" t="s">
        <v>93</v>
      </c>
      <c r="K92" s="24" t="s">
        <v>538</v>
      </c>
      <c r="L92" s="24" t="s">
        <v>539</v>
      </c>
      <c r="M92" s="24" t="s">
        <v>540</v>
      </c>
      <c r="N92" s="24"/>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row>
    <row r="93" customFormat="1" ht="124.95" customHeight="1" spans="1:223">
      <c r="A93" s="19">
        <v>78</v>
      </c>
      <c r="B93" s="20" t="s">
        <v>541</v>
      </c>
      <c r="C93" s="21" t="str">
        <f>B93</f>
        <v>贵港市中医医院中医康复大楼项目</v>
      </c>
      <c r="D93" s="20" t="s">
        <v>542</v>
      </c>
      <c r="E93" s="26" t="s">
        <v>399</v>
      </c>
      <c r="F93" s="26" t="s">
        <v>543</v>
      </c>
      <c r="G93" s="20" t="s">
        <v>544</v>
      </c>
      <c r="H93" s="20" t="s">
        <v>42</v>
      </c>
      <c r="I93" s="40">
        <v>25404.22</v>
      </c>
      <c r="J93" s="20" t="s">
        <v>545</v>
      </c>
      <c r="K93" s="20" t="s">
        <v>546</v>
      </c>
      <c r="L93" s="20" t="s">
        <v>547</v>
      </c>
      <c r="M93" s="20" t="s">
        <v>540</v>
      </c>
      <c r="N93" s="37"/>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row>
    <row r="94" customFormat="1" ht="124.95" customHeight="1" spans="1:223">
      <c r="A94" s="19">
        <v>79</v>
      </c>
      <c r="B94" s="20" t="s">
        <v>548</v>
      </c>
      <c r="C94" s="21" t="str">
        <f>L94&amp;B94</f>
        <v>广西平南神州生物能源科技有限公司平南县城乡有机废弃物资源化处理中心暨生物天然气示范项目</v>
      </c>
      <c r="D94" s="20" t="s">
        <v>549</v>
      </c>
      <c r="E94" s="26" t="s">
        <v>550</v>
      </c>
      <c r="F94" s="26" t="s">
        <v>551</v>
      </c>
      <c r="G94" s="20" t="s">
        <v>552</v>
      </c>
      <c r="H94" s="20" t="s">
        <v>60</v>
      </c>
      <c r="I94" s="40">
        <v>25000</v>
      </c>
      <c r="J94" s="20" t="s">
        <v>553</v>
      </c>
      <c r="K94" s="20" t="s">
        <v>554</v>
      </c>
      <c r="L94" s="20" t="s">
        <v>555</v>
      </c>
      <c r="M94" s="20" t="s">
        <v>540</v>
      </c>
      <c r="N94" s="37"/>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row>
    <row r="95" customFormat="1" ht="147" customHeight="1" spans="1:223">
      <c r="A95" s="19">
        <v>80</v>
      </c>
      <c r="B95" s="20" t="s">
        <v>556</v>
      </c>
      <c r="C95" s="21" t="str">
        <f>B95</f>
        <v>广西盛港船舶制造有限公司绿色新能源船舶生产、维修基地项目</v>
      </c>
      <c r="D95" s="20" t="s">
        <v>557</v>
      </c>
      <c r="E95" s="26" t="s">
        <v>558</v>
      </c>
      <c r="F95" s="26" t="s">
        <v>551</v>
      </c>
      <c r="G95" s="20" t="s">
        <v>559</v>
      </c>
      <c r="H95" s="20" t="s">
        <v>60</v>
      </c>
      <c r="I95" s="40">
        <v>50000</v>
      </c>
      <c r="J95" s="20" t="s">
        <v>560</v>
      </c>
      <c r="K95" s="20" t="s">
        <v>561</v>
      </c>
      <c r="L95" s="20" t="s">
        <v>562</v>
      </c>
      <c r="M95" s="20" t="s">
        <v>540</v>
      </c>
      <c r="N95" s="37"/>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row>
    <row r="96" customFormat="1" ht="124.95" customHeight="1" spans="1:223">
      <c r="A96" s="19">
        <v>81</v>
      </c>
      <c r="B96" s="24" t="s">
        <v>563</v>
      </c>
      <c r="C96" s="21" t="str">
        <f>L96&amp;B96</f>
        <v>华润水泥（贵港）有限公司华润（贵港）精品玄武岩新材料基地项目</v>
      </c>
      <c r="D96" s="24" t="s">
        <v>564</v>
      </c>
      <c r="E96" s="25" t="s">
        <v>164</v>
      </c>
      <c r="F96" s="25" t="s">
        <v>543</v>
      </c>
      <c r="G96" s="24" t="s">
        <v>565</v>
      </c>
      <c r="H96" s="24" t="s">
        <v>42</v>
      </c>
      <c r="I96" s="38">
        <v>260000</v>
      </c>
      <c r="J96" s="24" t="s">
        <v>296</v>
      </c>
      <c r="K96" s="24" t="s">
        <v>566</v>
      </c>
      <c r="L96" s="24" t="s">
        <v>567</v>
      </c>
      <c r="M96" s="24" t="s">
        <v>540</v>
      </c>
      <c r="N96" s="39"/>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row>
    <row r="97" customFormat="1" ht="50" customHeight="1" spans="1:223">
      <c r="A97" s="18" t="s">
        <v>568</v>
      </c>
      <c r="B97" s="13" t="s">
        <v>569</v>
      </c>
      <c r="C97" s="13" t="str">
        <f>L97&amp;B97</f>
        <v>玉林市</v>
      </c>
      <c r="D97" s="17">
        <f>COUNTA(D98:D103)</f>
        <v>6</v>
      </c>
      <c r="E97" s="24"/>
      <c r="F97" s="24"/>
      <c r="G97" s="24"/>
      <c r="H97" s="24"/>
      <c r="I97" s="35">
        <f>SUM(I98:I103)</f>
        <v>319785</v>
      </c>
      <c r="J97" s="24"/>
      <c r="K97" s="24"/>
      <c r="L97" s="24"/>
      <c r="M97" s="24"/>
      <c r="N97" s="39"/>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row>
    <row r="98" customFormat="1" ht="124.95" customHeight="1" spans="1:223">
      <c r="A98" s="19">
        <v>82</v>
      </c>
      <c r="B98" s="20" t="s">
        <v>570</v>
      </c>
      <c r="C98" s="21" t="str">
        <f>L98&amp;B98</f>
        <v>北流市自来水公司北流市蟠龙水厂建设工程</v>
      </c>
      <c r="D98" s="20" t="s">
        <v>571</v>
      </c>
      <c r="E98" s="26" t="s">
        <v>113</v>
      </c>
      <c r="F98" s="26" t="s">
        <v>572</v>
      </c>
      <c r="G98" s="20" t="s">
        <v>573</v>
      </c>
      <c r="H98" s="20" t="s">
        <v>60</v>
      </c>
      <c r="I98" s="40">
        <v>28132</v>
      </c>
      <c r="J98" s="20" t="s">
        <v>93</v>
      </c>
      <c r="K98" s="20" t="s">
        <v>492</v>
      </c>
      <c r="L98" s="20" t="s">
        <v>574</v>
      </c>
      <c r="M98" s="20" t="s">
        <v>575</v>
      </c>
      <c r="N98" s="37"/>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row>
    <row r="99" customFormat="1" ht="124.95" customHeight="1" spans="1:223">
      <c r="A99" s="19">
        <v>83</v>
      </c>
      <c r="B99" s="24" t="s">
        <v>576</v>
      </c>
      <c r="C99" s="21" t="str">
        <f>B99</f>
        <v>玉林市第一人民医院区域医疗中心业务楼工程项目</v>
      </c>
      <c r="D99" s="24" t="s">
        <v>577</v>
      </c>
      <c r="E99" s="25" t="s">
        <v>399</v>
      </c>
      <c r="F99" s="25" t="s">
        <v>578</v>
      </c>
      <c r="G99" s="24" t="s">
        <v>579</v>
      </c>
      <c r="H99" s="24" t="s">
        <v>60</v>
      </c>
      <c r="I99" s="41">
        <v>75453</v>
      </c>
      <c r="J99" s="24" t="s">
        <v>580</v>
      </c>
      <c r="K99" s="24" t="s">
        <v>581</v>
      </c>
      <c r="L99" s="24" t="s">
        <v>582</v>
      </c>
      <c r="M99" s="24" t="s">
        <v>575</v>
      </c>
      <c r="N99" s="24"/>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row>
    <row r="100" customFormat="1" ht="124.95" customHeight="1" spans="1:223">
      <c r="A100" s="19">
        <v>84</v>
      </c>
      <c r="B100" s="20" t="s">
        <v>583</v>
      </c>
      <c r="C100" s="21" t="str">
        <f t="shared" ref="C100:C110" si="5">L100&amp;B100</f>
        <v>广西汇鼎盛智造电子科技有限公司北流市智能仪表耳机设备生产项目</v>
      </c>
      <c r="D100" s="20" t="s">
        <v>584</v>
      </c>
      <c r="E100" s="26" t="s">
        <v>495</v>
      </c>
      <c r="F100" s="26" t="s">
        <v>572</v>
      </c>
      <c r="G100" s="20" t="s">
        <v>585</v>
      </c>
      <c r="H100" s="20" t="s">
        <v>60</v>
      </c>
      <c r="I100" s="40">
        <v>10700</v>
      </c>
      <c r="J100" s="20" t="s">
        <v>586</v>
      </c>
      <c r="K100" s="20" t="s">
        <v>492</v>
      </c>
      <c r="L100" s="20" t="s">
        <v>587</v>
      </c>
      <c r="M100" s="20" t="s">
        <v>575</v>
      </c>
      <c r="N100" s="37"/>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row>
    <row r="101" customFormat="1" ht="124.95" customHeight="1" spans="1:223">
      <c r="A101" s="19">
        <v>85</v>
      </c>
      <c r="B101" s="24" t="s">
        <v>588</v>
      </c>
      <c r="C101" s="21" t="str">
        <f t="shared" si="5"/>
        <v>广西兴业县兴德智能物流科技有限公司兴德国际智能物流园</v>
      </c>
      <c r="D101" s="24" t="s">
        <v>589</v>
      </c>
      <c r="E101" s="25" t="s">
        <v>66</v>
      </c>
      <c r="F101" s="25" t="s">
        <v>590</v>
      </c>
      <c r="G101" s="24" t="s">
        <v>591</v>
      </c>
      <c r="H101" s="24" t="s">
        <v>42</v>
      </c>
      <c r="I101" s="41">
        <v>128000</v>
      </c>
      <c r="J101" s="24" t="s">
        <v>586</v>
      </c>
      <c r="K101" s="24" t="s">
        <v>592</v>
      </c>
      <c r="L101" s="24" t="s">
        <v>593</v>
      </c>
      <c r="M101" s="24" t="s">
        <v>575</v>
      </c>
      <c r="N101" s="24"/>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row>
    <row r="102" ht="124.95" customHeight="1" spans="1:223">
      <c r="A102" s="19">
        <v>86</v>
      </c>
      <c r="B102" s="20" t="s">
        <v>594</v>
      </c>
      <c r="C102" s="21" t="str">
        <f t="shared" si="5"/>
        <v>广西得润矿业有限公司陆川县陶瓷土生产及综合利用项目</v>
      </c>
      <c r="D102" s="20" t="s">
        <v>595</v>
      </c>
      <c r="E102" s="26" t="s">
        <v>164</v>
      </c>
      <c r="F102" s="26" t="s">
        <v>596</v>
      </c>
      <c r="G102" s="20" t="s">
        <v>597</v>
      </c>
      <c r="H102" s="20" t="s">
        <v>60</v>
      </c>
      <c r="I102" s="40">
        <v>10500</v>
      </c>
      <c r="J102" s="20" t="s">
        <v>598</v>
      </c>
      <c r="K102" s="20" t="s">
        <v>599</v>
      </c>
      <c r="L102" s="20" t="s">
        <v>600</v>
      </c>
      <c r="M102" s="20" t="s">
        <v>575</v>
      </c>
      <c r="N102" s="37"/>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row>
    <row r="103" ht="124.95" customHeight="1" spans="1:223">
      <c r="A103" s="19">
        <v>87</v>
      </c>
      <c r="B103" s="24" t="s">
        <v>601</v>
      </c>
      <c r="C103" s="21" t="str">
        <f t="shared" si="5"/>
        <v>广西冠悦投资有限公司广西寿比南山康养旅游城项目</v>
      </c>
      <c r="D103" s="24" t="s">
        <v>602</v>
      </c>
      <c r="E103" s="25" t="s">
        <v>39</v>
      </c>
      <c r="F103" s="25" t="s">
        <v>596</v>
      </c>
      <c r="G103" s="24" t="s">
        <v>603</v>
      </c>
      <c r="H103" s="24" t="s">
        <v>42</v>
      </c>
      <c r="I103" s="38">
        <v>67000</v>
      </c>
      <c r="J103" s="24" t="s">
        <v>604</v>
      </c>
      <c r="K103" s="24" t="s">
        <v>605</v>
      </c>
      <c r="L103" s="24" t="s">
        <v>606</v>
      </c>
      <c r="M103" s="24" t="s">
        <v>575</v>
      </c>
      <c r="N103" s="39"/>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row>
    <row r="104" ht="50" customHeight="1" spans="1:223">
      <c r="A104" s="18" t="s">
        <v>607</v>
      </c>
      <c r="B104" s="13" t="s">
        <v>608</v>
      </c>
      <c r="C104" s="13" t="str">
        <f t="shared" si="5"/>
        <v>百色市</v>
      </c>
      <c r="D104" s="17">
        <f>COUNTA(D105:D111)</f>
        <v>7</v>
      </c>
      <c r="E104" s="24"/>
      <c r="F104" s="24"/>
      <c r="G104" s="24"/>
      <c r="H104" s="24"/>
      <c r="I104" s="35">
        <f>SUM(I105:I111)</f>
        <v>537826.69</v>
      </c>
      <c r="J104" s="24"/>
      <c r="K104" s="24"/>
      <c r="L104" s="24"/>
      <c r="M104" s="24"/>
      <c r="N104" s="39"/>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row>
    <row r="105" ht="124.95" customHeight="1" spans="1:223">
      <c r="A105" s="19">
        <v>88</v>
      </c>
      <c r="B105" s="56" t="s">
        <v>609</v>
      </c>
      <c r="C105" s="21" t="str">
        <f t="shared" si="5"/>
        <v>田东县芒乡农村集体投资有限公司田东县村企合作集体经济芒果加工产业物流园</v>
      </c>
      <c r="D105" s="56" t="s">
        <v>610</v>
      </c>
      <c r="E105" s="57" t="s">
        <v>133</v>
      </c>
      <c r="F105" s="57" t="s">
        <v>611</v>
      </c>
      <c r="G105" s="56" t="s">
        <v>612</v>
      </c>
      <c r="H105" s="56" t="s">
        <v>613</v>
      </c>
      <c r="I105" s="59">
        <v>25000</v>
      </c>
      <c r="J105" s="56" t="s">
        <v>614</v>
      </c>
      <c r="K105" s="56" t="s">
        <v>615</v>
      </c>
      <c r="L105" s="56" t="s">
        <v>616</v>
      </c>
      <c r="M105" s="56" t="s">
        <v>617</v>
      </c>
      <c r="N105" s="56"/>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row>
    <row r="106" customFormat="1" ht="124.95" customHeight="1" spans="1:223">
      <c r="A106" s="19">
        <v>89</v>
      </c>
      <c r="B106" s="20" t="s">
        <v>618</v>
      </c>
      <c r="C106" s="21" t="str">
        <f t="shared" si="5"/>
        <v>田东县供水有限责任公司田东县供水安全保障提升工程</v>
      </c>
      <c r="D106" s="20" t="s">
        <v>619</v>
      </c>
      <c r="E106" s="26" t="s">
        <v>620</v>
      </c>
      <c r="F106" s="26" t="s">
        <v>611</v>
      </c>
      <c r="G106" s="20" t="s">
        <v>621</v>
      </c>
      <c r="H106" s="20" t="s">
        <v>42</v>
      </c>
      <c r="I106" s="40">
        <v>33437.09</v>
      </c>
      <c r="J106" s="20" t="s">
        <v>284</v>
      </c>
      <c r="K106" s="20" t="s">
        <v>353</v>
      </c>
      <c r="L106" s="20" t="s">
        <v>622</v>
      </c>
      <c r="M106" s="20" t="s">
        <v>617</v>
      </c>
      <c r="N106" s="37"/>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row>
    <row r="107" ht="124.95" customHeight="1" spans="1:223">
      <c r="A107" s="19">
        <v>90</v>
      </c>
      <c r="B107" s="20" t="s">
        <v>623</v>
      </c>
      <c r="C107" s="21" t="str">
        <f t="shared" si="5"/>
        <v>乐业卡乐农旅科技有限公司百色市乐业县农文旅产商融合发展项目</v>
      </c>
      <c r="D107" s="20" t="s">
        <v>624</v>
      </c>
      <c r="E107" s="26" t="s">
        <v>198</v>
      </c>
      <c r="F107" s="26" t="s">
        <v>625</v>
      </c>
      <c r="G107" s="20" t="s">
        <v>626</v>
      </c>
      <c r="H107" s="20" t="s">
        <v>42</v>
      </c>
      <c r="I107" s="40">
        <v>30000</v>
      </c>
      <c r="J107" s="20" t="s">
        <v>627</v>
      </c>
      <c r="K107" s="20" t="s">
        <v>353</v>
      </c>
      <c r="L107" s="20" t="s">
        <v>628</v>
      </c>
      <c r="M107" s="20" t="s">
        <v>617</v>
      </c>
      <c r="N107" s="37"/>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row>
    <row r="108" ht="124.95" customHeight="1" spans="1:223">
      <c r="A108" s="19">
        <v>91</v>
      </c>
      <c r="B108" s="20" t="s">
        <v>629</v>
      </c>
      <c r="C108" s="21" t="str">
        <f t="shared" si="5"/>
        <v>平果农村水电开发有限公司平果市城乡集中供水项目</v>
      </c>
      <c r="D108" s="20" t="s">
        <v>630</v>
      </c>
      <c r="E108" s="26" t="s">
        <v>113</v>
      </c>
      <c r="F108" s="26" t="s">
        <v>631</v>
      </c>
      <c r="G108" s="20" t="s">
        <v>632</v>
      </c>
      <c r="H108" s="20" t="s">
        <v>181</v>
      </c>
      <c r="I108" s="40">
        <v>83591.56</v>
      </c>
      <c r="J108" s="20" t="s">
        <v>284</v>
      </c>
      <c r="K108" s="20" t="s">
        <v>633</v>
      </c>
      <c r="L108" s="20" t="s">
        <v>634</v>
      </c>
      <c r="M108" s="20" t="s">
        <v>617</v>
      </c>
      <c r="N108" s="37"/>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row>
    <row r="109" ht="205" customHeight="1" spans="1:223">
      <c r="A109" s="19">
        <v>92</v>
      </c>
      <c r="B109" s="20" t="s">
        <v>635</v>
      </c>
      <c r="C109" s="21" t="str">
        <f t="shared" si="5"/>
        <v>广西大生新能源科技有限公司平果市整市屋顶分布式光伏项目</v>
      </c>
      <c r="D109" s="20" t="s">
        <v>636</v>
      </c>
      <c r="E109" s="26" t="s">
        <v>105</v>
      </c>
      <c r="F109" s="26" t="s">
        <v>631</v>
      </c>
      <c r="G109" s="20" t="s">
        <v>637</v>
      </c>
      <c r="H109" s="20" t="s">
        <v>181</v>
      </c>
      <c r="I109" s="40">
        <v>220000</v>
      </c>
      <c r="J109" s="20" t="s">
        <v>638</v>
      </c>
      <c r="K109" s="20" t="s">
        <v>639</v>
      </c>
      <c r="L109" s="20" t="s">
        <v>640</v>
      </c>
      <c r="M109" s="20" t="s">
        <v>617</v>
      </c>
      <c r="N109" s="37"/>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row>
    <row r="110" ht="124.95" customHeight="1" spans="1:223">
      <c r="A110" s="19">
        <v>93</v>
      </c>
      <c r="B110" s="22" t="s">
        <v>641</v>
      </c>
      <c r="C110" s="21" t="str">
        <f t="shared" si="5"/>
        <v>广西田东现代农业投资有限责任公司百色大道三期（田东段）工程</v>
      </c>
      <c r="D110" s="22" t="s">
        <v>642</v>
      </c>
      <c r="E110" s="23" t="s">
        <v>643</v>
      </c>
      <c r="F110" s="23" t="s">
        <v>611</v>
      </c>
      <c r="G110" s="22" t="s">
        <v>644</v>
      </c>
      <c r="H110" s="22" t="s">
        <v>42</v>
      </c>
      <c r="I110" s="36">
        <v>110895</v>
      </c>
      <c r="J110" s="22" t="s">
        <v>53</v>
      </c>
      <c r="K110" s="22" t="s">
        <v>645</v>
      </c>
      <c r="L110" s="22" t="s">
        <v>646</v>
      </c>
      <c r="M110" s="22" t="s">
        <v>617</v>
      </c>
      <c r="N110" s="37"/>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row>
    <row r="111" ht="124.95" customHeight="1" spans="1:223">
      <c r="A111" s="19">
        <v>94</v>
      </c>
      <c r="B111" s="22"/>
      <c r="C111" s="21" t="s">
        <v>647</v>
      </c>
      <c r="D111" s="22" t="s">
        <v>648</v>
      </c>
      <c r="E111" s="23" t="s">
        <v>357</v>
      </c>
      <c r="F111" s="23" t="s">
        <v>649</v>
      </c>
      <c r="G111" s="22" t="s">
        <v>650</v>
      </c>
      <c r="H111" s="22" t="s">
        <v>24</v>
      </c>
      <c r="I111" s="36">
        <v>34903.04</v>
      </c>
      <c r="J111" s="22" t="s">
        <v>651</v>
      </c>
      <c r="K111" s="22" t="s">
        <v>652</v>
      </c>
      <c r="L111" s="22" t="s">
        <v>653</v>
      </c>
      <c r="M111" s="22" t="s">
        <v>617</v>
      </c>
      <c r="N111" s="37"/>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row>
    <row r="112" ht="50" customHeight="1" spans="1:223">
      <c r="A112" s="18" t="s">
        <v>654</v>
      </c>
      <c r="B112" s="13" t="s">
        <v>655</v>
      </c>
      <c r="C112" s="13" t="str">
        <f>L112&amp;B112</f>
        <v>贺州市</v>
      </c>
      <c r="D112" s="17">
        <f>COUNTA(D113:D114)</f>
        <v>2</v>
      </c>
      <c r="E112" s="22"/>
      <c r="F112" s="22"/>
      <c r="G112" s="22"/>
      <c r="H112" s="22"/>
      <c r="I112" s="35">
        <f>SUM(I113:I114)</f>
        <v>1005900</v>
      </c>
      <c r="J112" s="22"/>
      <c r="K112" s="22"/>
      <c r="L112" s="22"/>
      <c r="M112" s="22"/>
      <c r="N112" s="37"/>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row>
    <row r="113" ht="124.95" customHeight="1" spans="1:223">
      <c r="A113" s="19">
        <v>95</v>
      </c>
      <c r="B113" s="20"/>
      <c r="C113" s="21" t="s">
        <v>656</v>
      </c>
      <c r="D113" s="20" t="s">
        <v>657</v>
      </c>
      <c r="E113" s="26" t="s">
        <v>141</v>
      </c>
      <c r="F113" s="26" t="s">
        <v>658</v>
      </c>
      <c r="G113" s="20" t="s">
        <v>659</v>
      </c>
      <c r="H113" s="20" t="s">
        <v>181</v>
      </c>
      <c r="I113" s="40">
        <v>943900</v>
      </c>
      <c r="J113" s="20" t="s">
        <v>660</v>
      </c>
      <c r="K113" s="20" t="s">
        <v>661</v>
      </c>
      <c r="L113" s="20" t="s">
        <v>662</v>
      </c>
      <c r="M113" s="20" t="s">
        <v>663</v>
      </c>
      <c r="N113" s="37"/>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row>
    <row r="114" ht="124.95" customHeight="1" spans="1:223">
      <c r="A114" s="19">
        <v>96</v>
      </c>
      <c r="B114" s="24" t="s">
        <v>664</v>
      </c>
      <c r="C114" s="21" t="str">
        <f>L114&amp;B114</f>
        <v>贺州市两广木业有限公司年产30万立方米超强刨花板项目</v>
      </c>
      <c r="D114" s="24" t="s">
        <v>665</v>
      </c>
      <c r="E114" s="25" t="s">
        <v>666</v>
      </c>
      <c r="F114" s="25" t="s">
        <v>658</v>
      </c>
      <c r="G114" s="24" t="s">
        <v>667</v>
      </c>
      <c r="H114" s="24" t="s">
        <v>60</v>
      </c>
      <c r="I114" s="41">
        <v>62000</v>
      </c>
      <c r="J114" s="24" t="s">
        <v>668</v>
      </c>
      <c r="K114" s="24" t="s">
        <v>669</v>
      </c>
      <c r="L114" s="24" t="s">
        <v>670</v>
      </c>
      <c r="M114" s="24" t="s">
        <v>663</v>
      </c>
      <c r="N114" s="24"/>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row>
    <row r="115" ht="50" customHeight="1" spans="1:223">
      <c r="A115" s="18" t="s">
        <v>671</v>
      </c>
      <c r="B115" s="13" t="s">
        <v>672</v>
      </c>
      <c r="C115" s="13" t="str">
        <f>L115&amp;B115</f>
        <v>河池市</v>
      </c>
      <c r="D115" s="17">
        <f>COUNTA(D116:D122)</f>
        <v>7</v>
      </c>
      <c r="E115" s="24"/>
      <c r="F115" s="24"/>
      <c r="G115" s="24"/>
      <c r="H115" s="24"/>
      <c r="I115" s="35">
        <f>SUM(I116:I122)</f>
        <v>725616</v>
      </c>
      <c r="J115" s="24"/>
      <c r="K115" s="24"/>
      <c r="L115" s="24"/>
      <c r="M115" s="24"/>
      <c r="N115" s="24"/>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row>
    <row r="116" ht="124.95" customHeight="1" spans="1:223">
      <c r="A116" s="19">
        <v>97</v>
      </c>
      <c r="B116" s="20" t="s">
        <v>673</v>
      </c>
      <c r="C116" s="21" t="str">
        <f>L116&amp;B116</f>
        <v>广西誉升锗业高新技术有限公司复杂锌多金属矿综合回收项目</v>
      </c>
      <c r="D116" s="20" t="s">
        <v>674</v>
      </c>
      <c r="E116" s="26" t="s">
        <v>357</v>
      </c>
      <c r="F116" s="26" t="s">
        <v>675</v>
      </c>
      <c r="G116" s="20" t="s">
        <v>676</v>
      </c>
      <c r="H116" s="20" t="s">
        <v>42</v>
      </c>
      <c r="I116" s="40">
        <v>183893</v>
      </c>
      <c r="J116" s="20" t="s">
        <v>677</v>
      </c>
      <c r="K116" s="20" t="s">
        <v>678</v>
      </c>
      <c r="L116" s="20" t="s">
        <v>679</v>
      </c>
      <c r="M116" s="20" t="s">
        <v>680</v>
      </c>
      <c r="N116" s="37"/>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row>
    <row r="117" ht="124.95" customHeight="1" spans="1:223">
      <c r="A117" s="19">
        <v>98</v>
      </c>
      <c r="B117" s="20" t="s">
        <v>681</v>
      </c>
      <c r="C117" s="21" t="str">
        <f>B117</f>
        <v>广西现代职业技术学院新校区项目</v>
      </c>
      <c r="D117" s="20" t="s">
        <v>682</v>
      </c>
      <c r="E117" s="26" t="s">
        <v>683</v>
      </c>
      <c r="F117" s="26" t="s">
        <v>675</v>
      </c>
      <c r="G117" s="20" t="s">
        <v>684</v>
      </c>
      <c r="H117" s="20" t="s">
        <v>42</v>
      </c>
      <c r="I117" s="40">
        <v>260506</v>
      </c>
      <c r="J117" s="20" t="s">
        <v>284</v>
      </c>
      <c r="K117" s="20" t="s">
        <v>685</v>
      </c>
      <c r="L117" s="20" t="s">
        <v>686</v>
      </c>
      <c r="M117" s="20" t="s">
        <v>680</v>
      </c>
      <c r="N117" s="37"/>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row>
    <row r="118" ht="124.95" customHeight="1" spans="1:223">
      <c r="A118" s="19">
        <v>99</v>
      </c>
      <c r="B118" s="20" t="s">
        <v>687</v>
      </c>
      <c r="C118" s="21" t="str">
        <f t="shared" ref="C118:C132" si="6">L118&amp;B118</f>
        <v>河池市宏瑞新材料科技有限公司年产1000吨呋虫胺项目</v>
      </c>
      <c r="D118" s="20" t="s">
        <v>688</v>
      </c>
      <c r="E118" s="26" t="s">
        <v>689</v>
      </c>
      <c r="F118" s="26" t="s">
        <v>675</v>
      </c>
      <c r="G118" s="20" t="s">
        <v>690</v>
      </c>
      <c r="H118" s="20" t="s">
        <v>42</v>
      </c>
      <c r="I118" s="40">
        <v>26200</v>
      </c>
      <c r="J118" s="20" t="s">
        <v>691</v>
      </c>
      <c r="K118" s="20" t="s">
        <v>678</v>
      </c>
      <c r="L118" s="20" t="s">
        <v>692</v>
      </c>
      <c r="M118" s="20" t="s">
        <v>680</v>
      </c>
      <c r="N118" s="37"/>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row>
    <row r="119" ht="124.95" customHeight="1" spans="1:223">
      <c r="A119" s="19">
        <v>100</v>
      </c>
      <c r="B119" s="24" t="s">
        <v>693</v>
      </c>
      <c r="C119" s="21" t="str">
        <f t="shared" si="6"/>
        <v>天峨县交通运输局天峨县云林大道工程（一期）项目</v>
      </c>
      <c r="D119" s="24" t="s">
        <v>694</v>
      </c>
      <c r="E119" s="25" t="s">
        <v>141</v>
      </c>
      <c r="F119" s="25" t="s">
        <v>695</v>
      </c>
      <c r="G119" s="24" t="s">
        <v>696</v>
      </c>
      <c r="H119" s="24" t="s">
        <v>60</v>
      </c>
      <c r="I119" s="41">
        <v>26110</v>
      </c>
      <c r="J119" s="24" t="s">
        <v>75</v>
      </c>
      <c r="K119" s="24" t="s">
        <v>697</v>
      </c>
      <c r="L119" s="24" t="s">
        <v>698</v>
      </c>
      <c r="M119" s="24" t="s">
        <v>680</v>
      </c>
      <c r="N119" s="39"/>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row>
    <row r="120" ht="124.95" customHeight="1" spans="1:223">
      <c r="A120" s="19">
        <v>101</v>
      </c>
      <c r="B120" s="20" t="s">
        <v>699</v>
      </c>
      <c r="C120" s="21" t="str">
        <f t="shared" si="6"/>
        <v>广西巴马融合振兴投资集团有限公司巴马瑶族自治县返乡入乡创业园项目（一期）</v>
      </c>
      <c r="D120" s="20" t="s">
        <v>700</v>
      </c>
      <c r="E120" s="26" t="s">
        <v>141</v>
      </c>
      <c r="F120" s="26" t="s">
        <v>701</v>
      </c>
      <c r="G120" s="20" t="s">
        <v>702</v>
      </c>
      <c r="H120" s="20" t="s">
        <v>42</v>
      </c>
      <c r="I120" s="40">
        <v>84689</v>
      </c>
      <c r="J120" s="20" t="s">
        <v>703</v>
      </c>
      <c r="K120" s="20" t="s">
        <v>704</v>
      </c>
      <c r="L120" s="20" t="s">
        <v>705</v>
      </c>
      <c r="M120" s="20" t="s">
        <v>680</v>
      </c>
      <c r="N120" s="37"/>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row>
    <row r="121" ht="124.95" customHeight="1" spans="1:223">
      <c r="A121" s="19">
        <v>102</v>
      </c>
      <c r="B121" s="20" t="s">
        <v>706</v>
      </c>
      <c r="C121" s="21" t="str">
        <f t="shared" si="6"/>
        <v>中旗（广西）硅晶新材料有限公司罗城硅晶新材料研发开发制造一体化项目（一期）</v>
      </c>
      <c r="D121" s="20" t="s">
        <v>707</v>
      </c>
      <c r="E121" s="26" t="s">
        <v>509</v>
      </c>
      <c r="F121" s="26" t="s">
        <v>708</v>
      </c>
      <c r="G121" s="20" t="s">
        <v>709</v>
      </c>
      <c r="H121" s="20" t="s">
        <v>42</v>
      </c>
      <c r="I121" s="40">
        <v>54000</v>
      </c>
      <c r="J121" s="20" t="s">
        <v>296</v>
      </c>
      <c r="K121" s="20" t="s">
        <v>710</v>
      </c>
      <c r="L121" s="20" t="s">
        <v>711</v>
      </c>
      <c r="M121" s="20" t="s">
        <v>680</v>
      </c>
      <c r="N121" s="37"/>
      <c r="O121" s="6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row>
    <row r="122" ht="202.2" customHeight="1" spans="1:223">
      <c r="A122" s="19">
        <v>103</v>
      </c>
      <c r="B122" s="20" t="s">
        <v>712</v>
      </c>
      <c r="C122" s="21" t="str">
        <f t="shared" si="6"/>
        <v>都安瑶族自治县国有资本投资集团有限公司河池经济技术开发区都安分园标准厂房及综合配套基础设施项目</v>
      </c>
      <c r="D122" s="20" t="s">
        <v>713</v>
      </c>
      <c r="E122" s="26" t="s">
        <v>141</v>
      </c>
      <c r="F122" s="26" t="s">
        <v>714</v>
      </c>
      <c r="G122" s="20" t="s">
        <v>715</v>
      </c>
      <c r="H122" s="20" t="s">
        <v>42</v>
      </c>
      <c r="I122" s="40">
        <v>90218</v>
      </c>
      <c r="J122" s="20" t="s">
        <v>716</v>
      </c>
      <c r="K122" s="20" t="s">
        <v>717</v>
      </c>
      <c r="L122" s="20" t="s">
        <v>718</v>
      </c>
      <c r="M122" s="20" t="s">
        <v>680</v>
      </c>
      <c r="N122" s="37"/>
      <c r="O122" s="6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row>
    <row r="123" customFormat="1" ht="50" customHeight="1" spans="1:223">
      <c r="A123" s="18" t="s">
        <v>719</v>
      </c>
      <c r="B123" s="13" t="s">
        <v>720</v>
      </c>
      <c r="C123" s="13" t="str">
        <f t="shared" si="6"/>
        <v>来宾市</v>
      </c>
      <c r="D123" s="17">
        <f>COUNTA(D124:D126)</f>
        <v>3</v>
      </c>
      <c r="E123" s="27"/>
      <c r="F123" s="27"/>
      <c r="G123" s="27"/>
      <c r="H123" s="27"/>
      <c r="I123" s="35">
        <f>SUM(I124:I126)</f>
        <v>438147.83</v>
      </c>
      <c r="J123" s="27"/>
      <c r="K123" s="27"/>
      <c r="L123" s="27"/>
      <c r="M123" s="27"/>
      <c r="N123" s="37"/>
      <c r="O123" s="6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row>
    <row r="124" customFormat="1" ht="124.95" customHeight="1" spans="1:223">
      <c r="A124" s="19">
        <v>104</v>
      </c>
      <c r="B124" s="22" t="s">
        <v>721</v>
      </c>
      <c r="C124" s="21" t="str">
        <f t="shared" si="6"/>
        <v>广西仙鹤能源发展有限公司广西三江口新区高性能纸基新材料产业园给排水项目</v>
      </c>
      <c r="D124" s="22" t="s">
        <v>722</v>
      </c>
      <c r="E124" s="23" t="s">
        <v>141</v>
      </c>
      <c r="F124" s="23" t="s">
        <v>723</v>
      </c>
      <c r="G124" s="22" t="s">
        <v>724</v>
      </c>
      <c r="H124" s="22" t="s">
        <v>181</v>
      </c>
      <c r="I124" s="36">
        <v>178350.14</v>
      </c>
      <c r="J124" s="22" t="s">
        <v>725</v>
      </c>
      <c r="K124" s="22" t="s">
        <v>726</v>
      </c>
      <c r="L124" s="22" t="s">
        <v>727</v>
      </c>
      <c r="M124" s="22" t="s">
        <v>728</v>
      </c>
      <c r="N124" s="37"/>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row>
    <row r="125" customFormat="1" ht="124.95" customHeight="1" spans="1:223">
      <c r="A125" s="19">
        <v>105</v>
      </c>
      <c r="B125" s="24" t="s">
        <v>729</v>
      </c>
      <c r="C125" s="21" t="str">
        <f t="shared" si="6"/>
        <v>广西仙鹤能源发展有限公司广西三江口新区高性能纸基新材料产业园热电联产项目</v>
      </c>
      <c r="D125" s="24" t="s">
        <v>730</v>
      </c>
      <c r="E125" s="25" t="s">
        <v>731</v>
      </c>
      <c r="F125" s="25" t="s">
        <v>723</v>
      </c>
      <c r="G125" s="24" t="s">
        <v>732</v>
      </c>
      <c r="H125" s="24" t="s">
        <v>181</v>
      </c>
      <c r="I125" s="41">
        <v>177697.69</v>
      </c>
      <c r="J125" s="24" t="s">
        <v>733</v>
      </c>
      <c r="K125" s="24" t="s">
        <v>734</v>
      </c>
      <c r="L125" s="24" t="s">
        <v>727</v>
      </c>
      <c r="M125" s="24" t="s">
        <v>728</v>
      </c>
      <c r="N125" s="39"/>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row>
    <row r="126" customFormat="1" ht="124.95" customHeight="1" spans="1:223">
      <c r="A126" s="19">
        <v>106</v>
      </c>
      <c r="B126" s="20" t="s">
        <v>735</v>
      </c>
      <c r="C126" s="21" t="str">
        <f t="shared" si="6"/>
        <v>中节能来宾风力发电有限公司中节能忻城宿邓低风速试验风电场二期工程</v>
      </c>
      <c r="D126" s="20" t="s">
        <v>736</v>
      </c>
      <c r="E126" s="26" t="s">
        <v>105</v>
      </c>
      <c r="F126" s="26" t="s">
        <v>737</v>
      </c>
      <c r="G126" s="20" t="s">
        <v>738</v>
      </c>
      <c r="H126" s="20" t="s">
        <v>42</v>
      </c>
      <c r="I126" s="40">
        <v>82100</v>
      </c>
      <c r="J126" s="20" t="s">
        <v>739</v>
      </c>
      <c r="K126" s="20" t="s">
        <v>740</v>
      </c>
      <c r="L126" s="20" t="s">
        <v>741</v>
      </c>
      <c r="M126" s="20" t="s">
        <v>728</v>
      </c>
      <c r="N126" s="37"/>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row>
    <row r="127" ht="50" customHeight="1" spans="1:223">
      <c r="A127" s="18" t="s">
        <v>742</v>
      </c>
      <c r="B127" s="13" t="s">
        <v>743</v>
      </c>
      <c r="C127" s="13" t="str">
        <f t="shared" si="6"/>
        <v>崇左市</v>
      </c>
      <c r="D127" s="17">
        <f>COUNTA(D128:D132)</f>
        <v>5</v>
      </c>
      <c r="E127" s="22"/>
      <c r="F127" s="22"/>
      <c r="G127" s="22"/>
      <c r="H127" s="22"/>
      <c r="I127" s="35">
        <f>SUM(I128:I132)</f>
        <v>780206.2</v>
      </c>
      <c r="J127" s="22"/>
      <c r="K127" s="22"/>
      <c r="L127" s="22"/>
      <c r="M127" s="22"/>
      <c r="N127" s="37"/>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row>
    <row r="128" ht="124.95" customHeight="1" spans="1:223">
      <c r="A128" s="19">
        <v>107</v>
      </c>
      <c r="B128" s="24" t="s">
        <v>744</v>
      </c>
      <c r="C128" s="21" t="str">
        <f t="shared" si="6"/>
        <v>广西鹏越生态科技有限公司3万吨/年氟化氢工业示范项目</v>
      </c>
      <c r="D128" s="24" t="s">
        <v>745</v>
      </c>
      <c r="E128" s="25" t="s">
        <v>390</v>
      </c>
      <c r="F128" s="25" t="s">
        <v>746</v>
      </c>
      <c r="G128" s="24" t="s">
        <v>747</v>
      </c>
      <c r="H128" s="24" t="s">
        <v>42</v>
      </c>
      <c r="I128" s="41">
        <v>32000</v>
      </c>
      <c r="J128" s="24" t="s">
        <v>748</v>
      </c>
      <c r="K128" s="24" t="s">
        <v>749</v>
      </c>
      <c r="L128" s="24" t="s">
        <v>750</v>
      </c>
      <c r="M128" s="24" t="s">
        <v>751</v>
      </c>
      <c r="N128" s="24"/>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row>
    <row r="129" ht="124.95" customHeight="1" spans="1:223">
      <c r="A129" s="19">
        <v>108</v>
      </c>
      <c r="B129" s="20" t="s">
        <v>752</v>
      </c>
      <c r="C129" s="21" t="str">
        <f t="shared" si="6"/>
        <v>龙州县沃土投资有限责任公司龙州红军路景区项目</v>
      </c>
      <c r="D129" s="20" t="s">
        <v>753</v>
      </c>
      <c r="E129" s="26" t="s">
        <v>198</v>
      </c>
      <c r="F129" s="26" t="s">
        <v>754</v>
      </c>
      <c r="G129" s="20" t="s">
        <v>755</v>
      </c>
      <c r="H129" s="20" t="s">
        <v>60</v>
      </c>
      <c r="I129" s="40">
        <v>23800.2</v>
      </c>
      <c r="J129" s="20" t="s">
        <v>75</v>
      </c>
      <c r="K129" s="20" t="s">
        <v>749</v>
      </c>
      <c r="L129" s="20" t="s">
        <v>756</v>
      </c>
      <c r="M129" s="20" t="s">
        <v>751</v>
      </c>
      <c r="N129" s="37"/>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row>
    <row r="130" ht="124.95" customHeight="1" spans="1:223">
      <c r="A130" s="19">
        <v>109</v>
      </c>
      <c r="B130" s="24" t="s">
        <v>757</v>
      </c>
      <c r="C130" s="21" t="str">
        <f t="shared" si="6"/>
        <v>中能建崇左开发投资有限公司宁明那楠风电场</v>
      </c>
      <c r="D130" s="24" t="s">
        <v>758</v>
      </c>
      <c r="E130" s="25" t="s">
        <v>105</v>
      </c>
      <c r="F130" s="25" t="s">
        <v>759</v>
      </c>
      <c r="G130" s="24" t="s">
        <v>760</v>
      </c>
      <c r="H130" s="24" t="s">
        <v>60</v>
      </c>
      <c r="I130" s="41">
        <v>101292</v>
      </c>
      <c r="J130" s="24" t="s">
        <v>761</v>
      </c>
      <c r="K130" s="24" t="s">
        <v>749</v>
      </c>
      <c r="L130" s="24" t="s">
        <v>762</v>
      </c>
      <c r="M130" s="24" t="s">
        <v>751</v>
      </c>
      <c r="N130" s="39"/>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row>
    <row r="131" customFormat="1" ht="124.95" customHeight="1" spans="1:223">
      <c r="A131" s="19">
        <v>110</v>
      </c>
      <c r="B131" s="20" t="s">
        <v>763</v>
      </c>
      <c r="C131" s="21" t="str">
        <f t="shared" si="6"/>
        <v>广西扶绥县城镇更新投资有限公司扶绥县新型城镇化项目</v>
      </c>
      <c r="D131" s="20" t="s">
        <v>764</v>
      </c>
      <c r="E131" s="26" t="s">
        <v>141</v>
      </c>
      <c r="F131" s="26" t="s">
        <v>746</v>
      </c>
      <c r="G131" s="20" t="s">
        <v>765</v>
      </c>
      <c r="H131" s="20" t="s">
        <v>60</v>
      </c>
      <c r="I131" s="40">
        <v>135000</v>
      </c>
      <c r="J131" s="20" t="s">
        <v>136</v>
      </c>
      <c r="K131" s="20" t="s">
        <v>766</v>
      </c>
      <c r="L131" s="20" t="s">
        <v>767</v>
      </c>
      <c r="M131" s="20" t="s">
        <v>751</v>
      </c>
      <c r="N131" s="37"/>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row>
    <row r="132" customFormat="1" ht="124.95" customHeight="1" spans="1:223">
      <c r="A132" s="19">
        <v>111</v>
      </c>
      <c r="B132" s="22" t="s">
        <v>768</v>
      </c>
      <c r="C132" s="21" t="str">
        <f t="shared" si="6"/>
        <v>凭祥市国际贸易开发有限责任公司西部陆海新通道凭祥跨境公铁联运物流国际港项目</v>
      </c>
      <c r="D132" s="22" t="s">
        <v>769</v>
      </c>
      <c r="E132" s="23" t="s">
        <v>643</v>
      </c>
      <c r="F132" s="23" t="s">
        <v>770</v>
      </c>
      <c r="G132" s="22" t="s">
        <v>771</v>
      </c>
      <c r="H132" s="22" t="s">
        <v>181</v>
      </c>
      <c r="I132" s="36">
        <v>488114</v>
      </c>
      <c r="J132" s="22" t="s">
        <v>772</v>
      </c>
      <c r="K132" s="22" t="s">
        <v>773</v>
      </c>
      <c r="L132" s="22" t="s">
        <v>774</v>
      </c>
      <c r="M132" s="22" t="s">
        <v>751</v>
      </c>
      <c r="N132" s="37"/>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row>
  </sheetData>
  <autoFilter ref="A4:HO132">
    <extLst/>
  </autoFilter>
  <sortState ref="A5:N169">
    <sortCondition ref="M5:M169" customList="南宁市人民政府,柳州市人民政府,桂林市人民政府,梧州市人民政府,北海市人民政府,防城港市人民政府,钦州市人民政府,贵港市人民政府,玉林市人民政府,百色市人民政府,贺州市人民政府,河池市人民政府,来宾市人民政府,崇左市人民政府"/>
  </sortState>
  <mergeCells count="4">
    <mergeCell ref="A1:B1"/>
    <mergeCell ref="A2:N2"/>
    <mergeCell ref="L3:M3"/>
    <mergeCell ref="A5:C5"/>
  </mergeCells>
  <pageMargins left="0.429166666666667" right="0.2" top="0.509027777777778" bottom="0.432638888888889" header="0.309027777777778" footer="0.238888888888889"/>
  <pageSetup paperSize="8" scale="66" fitToHeight="0" orientation="landscape"/>
  <headerFooter alignWithMargins="0" scaleWithDoc="0">
    <oddFooter>&amp;C第 &amp;P 页，共 &amp;N 页</oddFooter>
  </headerFooter>
  <rowBreaks count="5" manualBreakCount="5">
    <brk id="39" max="13" man="1"/>
    <brk id="47" max="13" man="1"/>
    <brk id="55" max="13" man="1"/>
    <brk id="106" max="13" man="1"/>
    <brk id="121"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2"/>
  <sheetViews>
    <sheetView topLeftCell="A73" workbookViewId="0">
      <selection activeCell="A111" sqref="A1:A111"/>
    </sheetView>
  </sheetViews>
  <sheetFormatPr defaultColWidth="9" defaultRowHeight="14.2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row r="86" spans="1:1">
      <c r="A86">
        <v>86</v>
      </c>
    </row>
    <row r="87" spans="1:1">
      <c r="A87">
        <v>87</v>
      </c>
    </row>
    <row r="88" spans="1:1">
      <c r="A88">
        <v>88</v>
      </c>
    </row>
    <row r="89" spans="1:1">
      <c r="A89">
        <v>89</v>
      </c>
    </row>
    <row r="90" spans="1:1">
      <c r="A90">
        <v>90</v>
      </c>
    </row>
    <row r="91" spans="1:1">
      <c r="A91">
        <v>91</v>
      </c>
    </row>
    <row r="92" spans="1:1">
      <c r="A92">
        <v>92</v>
      </c>
    </row>
    <row r="93" spans="1:1">
      <c r="A93">
        <v>93</v>
      </c>
    </row>
    <row r="94" spans="1:1">
      <c r="A94">
        <v>94</v>
      </c>
    </row>
    <row r="95" spans="1:1">
      <c r="A95">
        <v>95</v>
      </c>
    </row>
    <row r="96" spans="1:1">
      <c r="A96">
        <v>96</v>
      </c>
    </row>
    <row r="97" spans="1:1">
      <c r="A97">
        <v>97</v>
      </c>
    </row>
    <row r="98" spans="1:1">
      <c r="A98">
        <v>98</v>
      </c>
    </row>
    <row r="99" spans="1:1">
      <c r="A99">
        <v>99</v>
      </c>
    </row>
    <row r="100" spans="1:1">
      <c r="A100">
        <v>100</v>
      </c>
    </row>
    <row r="101" spans="1:1">
      <c r="A101">
        <v>101</v>
      </c>
    </row>
    <row r="102" spans="1:1">
      <c r="A102">
        <v>102</v>
      </c>
    </row>
    <row r="103" spans="1:1">
      <c r="A103">
        <v>103</v>
      </c>
    </row>
    <row r="104" spans="1:1">
      <c r="A104">
        <v>104</v>
      </c>
    </row>
    <row r="105" spans="1:1">
      <c r="A105">
        <v>105</v>
      </c>
    </row>
    <row r="106" spans="1:1">
      <c r="A106">
        <v>106</v>
      </c>
    </row>
    <row r="107" spans="1:1">
      <c r="A107">
        <v>107</v>
      </c>
    </row>
    <row r="108" spans="1:1">
      <c r="A108">
        <v>108</v>
      </c>
    </row>
    <row r="109" spans="1:1">
      <c r="A109">
        <v>109</v>
      </c>
    </row>
    <row r="110" spans="1:1">
      <c r="A110">
        <v>110</v>
      </c>
    </row>
    <row r="111" spans="1:1">
      <c r="A111">
        <v>111</v>
      </c>
    </row>
    <row r="112" spans="1:1">
      <c r="A112">
        <v>112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按责任单位分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莫鑫</cp:lastModifiedBy>
  <dcterms:created xsi:type="dcterms:W3CDTF">2020-12-28T19:52:00Z</dcterms:created>
  <dcterms:modified xsi:type="dcterms:W3CDTF">2022-10-27T03:48:54Z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7804425806A5479B99067D9168331FE6</vt:lpwstr>
  </property>
  <property fmtid="{D5CDD505-2E9C-101B-9397-08002B2CF9AE}" pid="4" name="KSOReadingLayout">
    <vt:bool>true</vt:bool>
  </property>
</Properties>
</file>