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110" windowHeight="11610"/>
  </bookViews>
  <sheets>
    <sheet name="Sheet0" sheetId="1" r:id="rId1"/>
  </sheets>
  <definedNames>
    <definedName name="_xlnm._FilterDatabase" localSheetId="0" hidden="1">Sheet0!$A$4:$O$43</definedName>
    <definedName name="_xlnm.Print_Titles" localSheetId="0">Sheet0!$4:$4</definedName>
    <definedName name="_xlnm.Print_Area" localSheetId="0">Sheet0!$A$1:$O$43</definedName>
  </definedNames>
  <calcPr calcId="144525"/>
</workbook>
</file>

<file path=xl/sharedStrings.xml><?xml version="1.0" encoding="utf-8"?>
<sst xmlns="http://schemas.openxmlformats.org/spreadsheetml/2006/main" count="253">
  <si>
    <t>附件2</t>
  </si>
  <si>
    <t>2021年第四批自治区层面统筹推进重大项目（续建）进度目标责任表</t>
  </si>
  <si>
    <t>单位：万元</t>
  </si>
  <si>
    <t>序号</t>
  </si>
  <si>
    <t>项目名称</t>
  </si>
  <si>
    <t>项目代码</t>
  </si>
  <si>
    <t>项目分类</t>
  </si>
  <si>
    <t>主要建设内容及规模</t>
  </si>
  <si>
    <t>建设地点</t>
  </si>
  <si>
    <t>建设起止年限</t>
  </si>
  <si>
    <t>总投资</t>
  </si>
  <si>
    <t>至2020年底累计已完成投资</t>
  </si>
  <si>
    <t>2021年计划投资</t>
  </si>
  <si>
    <t>截至申报前工程进展情况</t>
  </si>
  <si>
    <t>2021年底工程形象进度目标</t>
  </si>
  <si>
    <t>项目业主</t>
  </si>
  <si>
    <t>责任单位</t>
  </si>
  <si>
    <t>备注</t>
  </si>
  <si>
    <t>合计</t>
  </si>
  <si>
    <t>南宁市第四职业技术学校邕宁校区建设项目</t>
  </si>
  <si>
    <t>2019-450109-82-02-037325</t>
  </si>
  <si>
    <t>职业教育</t>
  </si>
  <si>
    <t>总建筑面积8.7万平方米，建设综合图书楼、文化馆等设施。</t>
  </si>
  <si>
    <t>邕宁区</t>
  </si>
  <si>
    <t>2019-2023年</t>
  </si>
  <si>
    <t>开展学生公寓，艺术楼、文体馆、综合图书楼等施工。</t>
  </si>
  <si>
    <t>土建2标建设完成。</t>
  </si>
  <si>
    <t>南宁市第四职业技术学校</t>
  </si>
  <si>
    <t>南宁市人民政府</t>
  </si>
  <si>
    <t>广西南宁市大参林药业有限公司南宁大参林中心项目</t>
  </si>
  <si>
    <t>2019-450111-14-03-009379</t>
  </si>
  <si>
    <t>医药制造工业</t>
  </si>
  <si>
    <t>总建筑面积约8.2万平方米，建设1栋配套服务楼、1栋丙类厂房、1个丙类仓库。</t>
  </si>
  <si>
    <t>南宁高新区</t>
  </si>
  <si>
    <t>2020-2023年</t>
  </si>
  <si>
    <t>开展基础施工。</t>
  </si>
  <si>
    <t>开展主体施工。</t>
  </si>
  <si>
    <t>广西南宁市大参林药业有限公司</t>
  </si>
  <si>
    <t>广西海吉星农产品国际物流中心</t>
  </si>
  <si>
    <t>2018-450105-05-03-010031</t>
  </si>
  <si>
    <t>商贸流通</t>
  </si>
  <si>
    <t>总建筑面积55万平方米，建设农产品物流仓储区、农产品配送区、农产品交易区、电子商务大厦等工程。</t>
  </si>
  <si>
    <t>江南区</t>
  </si>
  <si>
    <t>2018-2022年</t>
  </si>
  <si>
    <t>已完成佳信广场B座3号楼七层梁板浇筑、4号楼十层梁板浇筑、商业A区A21-8区地下室砖墙砌筑，9、13区地下室顶板浇筑。</t>
  </si>
  <si>
    <t>完成佳信广场B座3、4号塔楼封顶；商业A区A2主体完工。</t>
  </si>
  <si>
    <t>广西海吉星农产品国际物流有限公司</t>
  </si>
  <si>
    <t>广西中通吉供应链管理有限公司中通快递南宁转运中心项目</t>
  </si>
  <si>
    <t>2020-450108-60-03-021269</t>
  </si>
  <si>
    <t>总建筑面积7.5万平方米，建设智能化快运车间、智能化分拣车间、电子商务办公楼及配套设备设施等。</t>
  </si>
  <si>
    <t>良庆区</t>
  </si>
  <si>
    <t>2020-2022年</t>
  </si>
  <si>
    <t>正在建设1#分拣车间、2#倒班楼。</t>
  </si>
  <si>
    <t>智能快递操作车间交付使用。</t>
  </si>
  <si>
    <t>广西中通吉供应链管理有限公司</t>
  </si>
  <si>
    <t>广西九州通医药有限公司大健康产业总部基地项目暨西南现代中药生产基地项目</t>
  </si>
  <si>
    <t>2020-450111-51-03-009272</t>
  </si>
  <si>
    <t>总建筑面积10万平方米，建设办公研发楼及生产厂房、大健康产业总部。</t>
  </si>
  <si>
    <t>开展单体建筑建设。</t>
  </si>
  <si>
    <t>开展总部大楼、立体库等建设。</t>
  </si>
  <si>
    <t>广西九州通医药有限公司</t>
  </si>
  <si>
    <t>南宁纵横时代建设投资有限公司建兴路北延长线工程</t>
  </si>
  <si>
    <t>2017-450100-48-01-000254</t>
  </si>
  <si>
    <t>道路及桥梁</t>
  </si>
  <si>
    <t>道路全长3194米，宽40米，一期建设高改快-建兴路立交段，路线长1339米，二期建设建兴路北延长线北段，路线长1855米。</t>
  </si>
  <si>
    <t>兴宁区</t>
  </si>
  <si>
    <t>2018-2023年</t>
  </si>
  <si>
    <t>建兴路立交快速路主线及C、D、H三条转换匝道已建成。</t>
  </si>
  <si>
    <t>开展一期剩余工程，并开展二期工程建兴路立交-那荷路段道路建设。</t>
  </si>
  <si>
    <t>南宁纵横时代建设投资有限公司</t>
  </si>
  <si>
    <t>南宁市城市建设投资发展有限责任公司南宁市红光路（蓉茉大道延长线-长堽路）工程</t>
  </si>
  <si>
    <t>2017-450000-48-01-037605</t>
  </si>
  <si>
    <t>道路长4431米，红线宽度60米，含合坡路—蓉茉大道段综合管廊2600米。</t>
  </si>
  <si>
    <t>青秀区</t>
  </si>
  <si>
    <t>2017-2022年</t>
  </si>
  <si>
    <t>部分路段管廊及主体道路排水、路基施工。</t>
  </si>
  <si>
    <t>开展路段道路及管廊建设。</t>
  </si>
  <si>
    <t>南宁市城市建设投资发展有限责任公司</t>
  </si>
  <si>
    <t>牧原食品股份有限公司武鸣生猪产业园建设项目</t>
  </si>
  <si>
    <t>2020-450110-03-03-016884</t>
  </si>
  <si>
    <t>畜牧业</t>
  </si>
  <si>
    <t>年出栏40万头生猪规模化、标准化养殖场。建设猪舍10万平方米,以及配套的生活区、附属设施。</t>
  </si>
  <si>
    <t>武鸣区</t>
  </si>
  <si>
    <t>一期部分猪舍已交付并投产；二期猪舍和环保区、生活区等附属设施正在建设。</t>
  </si>
  <si>
    <t>开展二期猪舍及环保区、生活区等附属设施建设。</t>
  </si>
  <si>
    <t>牧原食品股份有限公司</t>
  </si>
  <si>
    <t>柳州市人民政府</t>
  </si>
  <si>
    <t>三江祥云投资发展有限公司三江县文体中心</t>
  </si>
  <si>
    <t>2019-450226-88-03-039674</t>
  </si>
  <si>
    <t>体育事业</t>
  </si>
  <si>
    <t>总建筑面积约7.6万平方米，建设体育基地、少年宫、文化馆及相关配套设施。</t>
  </si>
  <si>
    <t>三江侗族自治县</t>
  </si>
  <si>
    <t>完成总工程量50%。</t>
  </si>
  <si>
    <t>三江祥云投资发展有限公司</t>
  </si>
  <si>
    <t>柳州市城市投资建设发展有限公司柳州市城市档案中心项目</t>
  </si>
  <si>
    <t>2017-450211-47-03-012328</t>
  </si>
  <si>
    <t>其他社会民生</t>
  </si>
  <si>
    <t>总建筑面积约10万平方米，建设综合服务大厅、档案库房和附属用房等。</t>
  </si>
  <si>
    <t>柳东新区</t>
  </si>
  <si>
    <t>完成三通一平。</t>
  </si>
  <si>
    <t>柳州市城市投资建设发展有限公司</t>
  </si>
  <si>
    <t>广西柳州市东城投资开发集团有限公司柳州市图书馆（新馆）项目</t>
  </si>
  <si>
    <t>2017-450211-87-01-008629</t>
  </si>
  <si>
    <t>文化事业</t>
  </si>
  <si>
    <t>总建筑面积8万平方米，新建一栋图书馆及地下室、道路等附属配套设施。</t>
  </si>
  <si>
    <t>2020-2025年</t>
  </si>
  <si>
    <t>完成总工程量18%，地上主体结构施工至四层，机电管道同步预留。</t>
  </si>
  <si>
    <t>广西柳州市东城投资开发集团有限公司</t>
  </si>
  <si>
    <t>桂林市人民政府</t>
  </si>
  <si>
    <t>灵川县中汇新能源有限公司灵川大境葫芦顶风电场工程</t>
  </si>
  <si>
    <t>2018-450000-44-02-001538</t>
  </si>
  <si>
    <t>新能源</t>
  </si>
  <si>
    <t>安装10台单机容量4000千瓦的风力发电机组和2台单机容量5000千瓦的风力发电机组，装机容量为50兆瓦，工程配备新建一座110千伏升压站。</t>
  </si>
  <si>
    <t>灵川县</t>
  </si>
  <si>
    <t>已完成升压站、部分机位和道路征地。升压站已完成场地平整，正在开挖综合楼基础。</t>
  </si>
  <si>
    <t>完成首批风机并网。</t>
  </si>
  <si>
    <t>灵川县中汇新能源有限公司</t>
  </si>
  <si>
    <t>桂林博海电子有限公司五金电镀及LED支架研发制造建设项目</t>
  </si>
  <si>
    <t>2020-450381-39-03-061093</t>
  </si>
  <si>
    <t>电子信息工业</t>
  </si>
  <si>
    <t>租赁厂房面积1.5万平方米，购置电镀线六条及周边设备、冲压机台80套、注塑机台100台。</t>
  </si>
  <si>
    <t>荔浦市</t>
  </si>
  <si>
    <t>2021-2022年</t>
  </si>
  <si>
    <t>正在进行厂房装修改造，部分购置设备已到位。</t>
  </si>
  <si>
    <t>完成厂房装修改造，及部分生产线的设备购置及安装调试。</t>
  </si>
  <si>
    <t>桂林博海电子有限公司</t>
  </si>
  <si>
    <t>于2021年3月开工建设。</t>
  </si>
  <si>
    <t>桂林新城投资开发集团有限公司桂林市临桂新区凤凰西路北延长线建设工程</t>
  </si>
  <si>
    <t>2018-450312-48-01-002803</t>
  </si>
  <si>
    <t>城市主干道，道路长1865米，红线宽度50米。</t>
  </si>
  <si>
    <t>临桂区</t>
  </si>
  <si>
    <t>已建设道路0.5公里，完成施工路段的管线工程。</t>
  </si>
  <si>
    <t>完成可施工面雨污水管道、路基、基层施工，桥梁基础土方开挖。</t>
  </si>
  <si>
    <t>桂林新城投资开发集团有限公司</t>
  </si>
  <si>
    <t>桂林新城投资开发集团有限公司桂林市临桂新区沙塘大道二期建设工程</t>
  </si>
  <si>
    <t>2018-450312-48-01-029920</t>
  </si>
  <si>
    <t>城市主干道，道路长2574米，红线宽度50米。</t>
  </si>
  <si>
    <t>已建设道路0.8公里，完成施工路段的管线工程。</t>
  </si>
  <si>
    <t>完成可施工路段道路土石方工程、雨污水管道工程。</t>
  </si>
  <si>
    <t>桂林市新中投资发展有限责任公司临桂新区西城大道南延长线（临苏路口至华为项目用地段）</t>
  </si>
  <si>
    <t>2018-450312-54-01-042769</t>
  </si>
  <si>
    <t>城市主干道，道路全长2100米，道路红线宽为60米，双向6车道。</t>
  </si>
  <si>
    <t>改造提升道路约1公里，完成施工路段的管线工程。</t>
  </si>
  <si>
    <t>完成可施工路段道路改造提升，建设给排水、电力等管线工程。</t>
  </si>
  <si>
    <t>桂林市新中投资发展有限责任公司</t>
  </si>
  <si>
    <t>龙胜各族自治县兴龙城市投资有限公司龙脊大道园区市政基础设施建设项目</t>
  </si>
  <si>
    <t>2019-450328-54-01-035031</t>
  </si>
  <si>
    <t>新建城市道路6条，总长2.3公里，采用沥青混凝土路面。</t>
  </si>
  <si>
    <t>龙胜各族自治县</t>
  </si>
  <si>
    <t>部分道路已进入路面施工阶段。</t>
  </si>
  <si>
    <t>完成4条城市道路的主体施工。</t>
  </si>
  <si>
    <t>龙胜各族自治县兴龙城市投资有限公司</t>
  </si>
  <si>
    <t>北海市人民政府</t>
  </si>
  <si>
    <t>北海廉州湾投资开发有限公司北海市海城区高德街和大小岭村棚户区（城中村)改造项目</t>
  </si>
  <si>
    <t>2017-450502-70-01-000423</t>
  </si>
  <si>
    <t>其他市政基础设施</t>
  </si>
  <si>
    <t>完成高德街和大小岭棚户区（城中村）276户搬迁改造。</t>
  </si>
  <si>
    <t>海城区</t>
  </si>
  <si>
    <t>2016-2022年</t>
  </si>
  <si>
    <t>一期市政道路与市政配套工程与三期（地块一）、三期（地块二）已建设并竣工验收，二期市政道路已建设完成。</t>
  </si>
  <si>
    <t>完成主体建设。</t>
  </si>
  <si>
    <t>北海廉州湾投资开发有限公司</t>
  </si>
  <si>
    <t>防城港市人民政府</t>
  </si>
  <si>
    <t>防城港市港发控股集团有限公司防城港西湾海洋文化旅游综合体及配套基础设施工程</t>
  </si>
  <si>
    <t>2020-450600-78-01-047328</t>
  </si>
  <si>
    <t>其他服务业</t>
  </si>
  <si>
    <t>一期实施海域清淤9.43公里，游艇疏发航道长约26.09公里，建设旅游集散中心3.7万平方米，实施长榄岛、洲墩岛环岛景观提升改造；二期建设10个泊位码头；三期建设海洋公园、海洋汇演中心等设施。</t>
  </si>
  <si>
    <t>防城区</t>
  </si>
  <si>
    <t>2021-2025年</t>
  </si>
  <si>
    <t>已完成挖砂施工桩号洲K1+250～洲K1+400段。</t>
  </si>
  <si>
    <t>完成洲墩岛吹填施工50%，护岸工程50%。</t>
  </si>
  <si>
    <t>防城港市港发控股集团有限公司</t>
  </si>
  <si>
    <t>德保县交通运输局省道307田阳坡洪至那坡坡荷公路（德保段）工程</t>
  </si>
  <si>
    <t>2019-451024-48-01-045867</t>
  </si>
  <si>
    <t>其他交通设施</t>
  </si>
  <si>
    <t>全长51公里，双车道二级公路标准，路基宽8.5米。</t>
  </si>
  <si>
    <t>德保县</t>
  </si>
  <si>
    <t>开展路基施工。</t>
  </si>
  <si>
    <t>完成总工程量的20%。</t>
  </si>
  <si>
    <t>德保县交通运输局</t>
  </si>
  <si>
    <t>百色市人民政府</t>
  </si>
  <si>
    <t>于2021年2月开工建设。</t>
  </si>
  <si>
    <t>广西工程职业学院四期工程项目</t>
  </si>
  <si>
    <t>2020-451000-83-02-025826</t>
  </si>
  <si>
    <t>总建筑面积7万平方米，新建7栋行政楼、1栋学生公寓。</t>
  </si>
  <si>
    <t>平果市</t>
  </si>
  <si>
    <t>开展主体建筑施工。</t>
  </si>
  <si>
    <t>建设7栋行政楼，1栋学生公寓楼。</t>
  </si>
  <si>
    <t>广西工程职业学院</t>
  </si>
  <si>
    <t>贺州市平桂区华瑞农业科技有限公司新式大棚果蔬种植基地项目</t>
  </si>
  <si>
    <t>2018-451119-01-01-015278</t>
  </si>
  <si>
    <t>种植业</t>
  </si>
  <si>
    <t>建设大棚设施、集约化育苗基地、分拣仓储中心，以及配套基础设施等工程。</t>
  </si>
  <si>
    <t>平桂区</t>
  </si>
  <si>
    <t>已完成约300亩的大棚安装。</t>
  </si>
  <si>
    <t>进行二期项目建设，完成中柱山片区900亩大棚主体安装建设。</t>
  </si>
  <si>
    <t>贺州市平桂区华瑞农业科技有限公司</t>
  </si>
  <si>
    <t>贺州市人民政府</t>
  </si>
  <si>
    <t>贺州市人民医院城东分院综合业务用房项目</t>
  </si>
  <si>
    <t>2020-451100-84-01-037910</t>
  </si>
  <si>
    <t>卫生事业</t>
  </si>
  <si>
    <t>总建筑面积16万平方米，建设土建工程、给排水工程、水电工程、电梯工程及相关配套基础设施等。</t>
  </si>
  <si>
    <t>八步区</t>
  </si>
  <si>
    <t>主体已封顶，正在进行室内外装修。</t>
  </si>
  <si>
    <t>完成室内外砌墙及部分水电安装。</t>
  </si>
  <si>
    <t>贺州市人民医院</t>
  </si>
  <si>
    <t>广西昭平县安厦建设投资有限责任公司昭平县人民医院综合楼建设项目</t>
  </si>
  <si>
    <t>2020-451121-84-01-045412</t>
  </si>
  <si>
    <t>总建筑面积2万平方米，拟设置新增病床149张，规划设置综合楼及配套基础设施。</t>
  </si>
  <si>
    <t>昭平县</t>
  </si>
  <si>
    <t>2021-2023年</t>
  </si>
  <si>
    <t>广西昭平县安厦建设投资有限责任公司</t>
  </si>
  <si>
    <t>于2021年5月开工建设。</t>
  </si>
  <si>
    <t>广西华星智能科技有限公司华智5G智能终端产业项目</t>
  </si>
  <si>
    <t>2101-451103-89-01-518191</t>
  </si>
  <si>
    <t>新一代信息技术</t>
  </si>
  <si>
    <t>建设20条5G智能终端组装及包装生产线，3条高速全自动5G模块生产线，10条腾讯5G智能网关自动组装线及包装生产线，15条青少年教育3D打印机自动组装线及包装生产线。</t>
  </si>
  <si>
    <t>进场装修。</t>
  </si>
  <si>
    <t>完成部分厂房装修建设。</t>
  </si>
  <si>
    <t>广西华星智能科技有限公司</t>
  </si>
  <si>
    <t>于2021年1月开工建设。</t>
  </si>
  <si>
    <t>贺州市宏海建设开发有限公司贺州市城区爱民河永丰湖河湖连通工程</t>
  </si>
  <si>
    <t>2017-451100-76-01-009859</t>
  </si>
  <si>
    <t>其他水利</t>
  </si>
  <si>
    <t>新建永丰湖一座、永丰湖生态护岸7公里，整治爱民河全长1.3公里，新建爱民河护岸2.6公里。</t>
  </si>
  <si>
    <t>贺州市</t>
  </si>
  <si>
    <t>完成湖区开挖面积510亩，护岸砌筑4.5公里，护岸栏杆安装3.8公里，2座液压坝施工等。</t>
  </si>
  <si>
    <t>完成主体工程70%。</t>
  </si>
  <si>
    <t>贺州市宏海建设开发有限公司</t>
  </si>
  <si>
    <t>崇左市壶城棚户区建设投资有限公司崇左市城区棚户区改造项目（一期）B区</t>
  </si>
  <si>
    <t>2016-451402-47-01-003702</t>
  </si>
  <si>
    <t>总建筑面积27.6万平方米，建设5栋17层住宅楼、8栋26层住宅楼、1栋社区服务中心、1所幼儿园及相关配套设施。</t>
  </si>
  <si>
    <t>江州区</t>
  </si>
  <si>
    <t>2019-2022年</t>
  </si>
  <si>
    <t>D标续建工程全部封顶，二次结构完成50%。</t>
  </si>
  <si>
    <t>二次结构完成80%，配套进场施工。</t>
  </si>
  <si>
    <t>崇左市壶城棚户区建设投资有限公司</t>
  </si>
  <si>
    <t>崇左市人民政府</t>
  </si>
  <si>
    <t>崇左市壶城棚户区建设投资有限公司崇左市城区棚户区改造项目C区工程</t>
  </si>
  <si>
    <t>2017-451400-47-01-001919</t>
  </si>
  <si>
    <t>总建筑面积10万平方米，建设土建工程、安装工程、室内给排水工程、电气工程及室外总平等配套设施。</t>
  </si>
  <si>
    <t>主体完成60%。</t>
  </si>
  <si>
    <t>主体完成70%，智能化工程、强电工程、燃气工程、电梯工程、室外配套工程完成20%。</t>
  </si>
  <si>
    <t>崇左市壶城棚户区建设投资有限公司崇左市城区棚户区改造项目旧城棚改区安置点工程（B工程）</t>
  </si>
  <si>
    <t>2018-451402-47-01-015999</t>
  </si>
  <si>
    <t>总建筑面积20.5万平方米，建设主体工程、地下室、附属设施工程、供配电、供排水、设备安装等工程。</t>
  </si>
  <si>
    <t>主体完成70%，装饰装修、水电暖通、室外园林景观及配套工程完成25%。</t>
  </si>
  <si>
    <t>广西中泰象郡建设投资有限公司中泰崇左产业园棚户区改造项目C区</t>
  </si>
  <si>
    <t>2018-451403-47-01-042560</t>
  </si>
  <si>
    <t>总建筑面积36万平方米，建设安置住房、地下停车场、小区配套设施等工程。</t>
  </si>
  <si>
    <t>1#楼-19#楼主体完成55%。</t>
  </si>
  <si>
    <t>1#楼-19#楼主体完成70%。</t>
  </si>
  <si>
    <t>广西中泰象郡建设投资有限公司</t>
  </si>
</sst>
</file>

<file path=xl/styles.xml><?xml version="1.0" encoding="utf-8"?>
<styleSheet xmlns="http://schemas.openxmlformats.org/spreadsheetml/2006/main">
  <numFmts count="6">
    <numFmt numFmtId="176" formatCode="General&quot;项&quot;"/>
    <numFmt numFmtId="177" formatCode="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1">
    <font>
      <sz val="11"/>
      <color indexed="8"/>
      <name val="宋体"/>
      <charset val="134"/>
      <scheme val="minor"/>
    </font>
    <font>
      <b/>
      <sz val="11"/>
      <color indexed="8"/>
      <name val="宋体"/>
      <charset val="134"/>
      <scheme val="minor"/>
    </font>
    <font>
      <sz val="12"/>
      <name val="宋体"/>
      <charset val="134"/>
    </font>
    <font>
      <sz val="18"/>
      <color indexed="8"/>
      <name val="宋体"/>
      <charset val="134"/>
      <scheme val="minor"/>
    </font>
    <font>
      <sz val="16"/>
      <name val="宋体"/>
      <charset val="134"/>
      <scheme val="minor"/>
    </font>
    <font>
      <sz val="11"/>
      <name val="宋体"/>
      <charset val="134"/>
      <scheme val="minor"/>
    </font>
    <font>
      <sz val="28"/>
      <name val="方正小标宋简体"/>
      <charset val="134"/>
    </font>
    <font>
      <b/>
      <sz val="16"/>
      <name val="宋体"/>
      <charset val="134"/>
      <scheme val="minor"/>
    </font>
    <font>
      <sz val="16"/>
      <name val="宋体"/>
      <charset val="134"/>
    </font>
    <font>
      <sz val="18"/>
      <name val="宋体"/>
      <charset val="134"/>
      <scheme val="minor"/>
    </font>
    <font>
      <sz val="11"/>
      <color theme="1"/>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sz val="11"/>
      <color rgb="FF006100"/>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sz val="11"/>
      <color indexed="8"/>
      <name val="宋体"/>
      <charset val="134"/>
    </font>
    <font>
      <sz val="11"/>
      <color rgb="FF9C0006"/>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8"/>
        <bgColor indexed="64"/>
      </patternFill>
    </fill>
    <fill>
      <patternFill patternType="solid">
        <fgColor rgb="FFFFEB9C"/>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9"/>
        <bgColor indexed="64"/>
      </patternFill>
    </fill>
    <fill>
      <patternFill patternType="solid">
        <fgColor theme="9" tint="0.799981688894314"/>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18" fillId="0" borderId="0">
      <alignment vertical="center"/>
    </xf>
    <xf numFmtId="0" fontId="2" fillId="0" borderId="0">
      <alignment vertical="center"/>
    </xf>
    <xf numFmtId="0" fontId="2" fillId="0" borderId="0"/>
    <xf numFmtId="0" fontId="11" fillId="23" borderId="0" applyNumberFormat="0" applyBorder="0" applyAlignment="0" applyProtection="0">
      <alignment vertical="center"/>
    </xf>
    <xf numFmtId="0" fontId="10" fillId="28" borderId="0" applyNumberFormat="0" applyBorder="0" applyAlignment="0" applyProtection="0">
      <alignment vertical="center"/>
    </xf>
    <xf numFmtId="0" fontId="26" fillId="12" borderId="7" applyNumberFormat="0" applyAlignment="0" applyProtection="0">
      <alignment vertical="center"/>
    </xf>
    <xf numFmtId="0" fontId="22" fillId="17" borderId="6" applyNumberFormat="0" applyAlignment="0" applyProtection="0">
      <alignment vertical="center"/>
    </xf>
    <xf numFmtId="0" fontId="19" fillId="16" borderId="0" applyNumberFormat="0" applyBorder="0" applyAlignment="0" applyProtection="0">
      <alignment vertical="center"/>
    </xf>
    <xf numFmtId="0" fontId="21" fillId="0" borderId="4" applyNumberFormat="0" applyFill="0" applyAlignment="0" applyProtection="0">
      <alignment vertical="center"/>
    </xf>
    <xf numFmtId="0" fontId="15" fillId="0" borderId="0" applyNumberFormat="0" applyFill="0" applyBorder="0" applyAlignment="0" applyProtection="0">
      <alignment vertical="center"/>
    </xf>
    <xf numFmtId="0" fontId="17" fillId="0" borderId="4" applyNumberFormat="0" applyFill="0" applyAlignment="0" applyProtection="0">
      <alignment vertical="center"/>
    </xf>
    <xf numFmtId="0" fontId="10" fillId="11" borderId="0" applyNumberFormat="0" applyBorder="0" applyAlignment="0" applyProtection="0">
      <alignment vertical="center"/>
    </xf>
    <xf numFmtId="41" fontId="12" fillId="0" borderId="0" applyFont="0" applyFill="0" applyBorder="0" applyAlignment="0" applyProtection="0">
      <alignment vertical="center"/>
    </xf>
    <xf numFmtId="0" fontId="10" fillId="9" borderId="0" applyNumberFormat="0" applyBorder="0" applyAlignment="0" applyProtection="0">
      <alignment vertical="center"/>
    </xf>
    <xf numFmtId="0" fontId="25" fillId="0" borderId="0" applyNumberFormat="0" applyFill="0" applyBorder="0" applyAlignment="0" applyProtection="0">
      <alignment vertical="center"/>
    </xf>
    <xf numFmtId="0" fontId="11" fillId="18" borderId="0" applyNumberFormat="0" applyBorder="0" applyAlignment="0" applyProtection="0">
      <alignment vertical="center"/>
    </xf>
    <xf numFmtId="0" fontId="13" fillId="0" borderId="2" applyNumberFormat="0" applyFill="0" applyAlignment="0" applyProtection="0">
      <alignment vertical="center"/>
    </xf>
    <xf numFmtId="0" fontId="20" fillId="0" borderId="5" applyNumberFormat="0" applyFill="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1" fillId="27" borderId="0" applyNumberFormat="0" applyBorder="0" applyAlignment="0" applyProtection="0">
      <alignment vertical="center"/>
    </xf>
    <xf numFmtId="43" fontId="12" fillId="0" borderId="0" applyFont="0" applyFill="0" applyBorder="0" applyAlignment="0" applyProtection="0">
      <alignment vertical="center"/>
    </xf>
    <xf numFmtId="0" fontId="28" fillId="0" borderId="0" applyNumberFormat="0" applyFill="0" applyBorder="0" applyAlignment="0" applyProtection="0">
      <alignment vertical="center"/>
    </xf>
    <xf numFmtId="0" fontId="2" fillId="0" borderId="0"/>
    <xf numFmtId="0" fontId="29" fillId="0" borderId="0" applyNumberFormat="0" applyFill="0" applyBorder="0" applyAlignment="0" applyProtection="0">
      <alignment vertical="center"/>
    </xf>
    <xf numFmtId="0" fontId="10" fillId="24" borderId="0" applyNumberFormat="0" applyBorder="0" applyAlignment="0" applyProtection="0">
      <alignment vertical="center"/>
    </xf>
    <xf numFmtId="0" fontId="30" fillId="0" borderId="8" applyNumberFormat="0" applyFill="0" applyAlignment="0" applyProtection="0">
      <alignment vertical="center"/>
    </xf>
    <xf numFmtId="0" fontId="13" fillId="0" borderId="0" applyNumberFormat="0" applyFill="0" applyBorder="0" applyAlignment="0" applyProtection="0">
      <alignment vertical="center"/>
    </xf>
    <xf numFmtId="0" fontId="2" fillId="0" borderId="0"/>
    <xf numFmtId="0" fontId="10" fillId="14" borderId="0" applyNumberFormat="0" applyBorder="0" applyAlignment="0" applyProtection="0">
      <alignment vertical="center"/>
    </xf>
    <xf numFmtId="42"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10" fillId="13" borderId="0" applyNumberFormat="0" applyBorder="0" applyAlignment="0" applyProtection="0">
      <alignment vertical="center"/>
    </xf>
    <xf numFmtId="0" fontId="12" fillId="29" borderId="9" applyNumberFormat="0" applyFont="0" applyAlignment="0" applyProtection="0">
      <alignment vertical="center"/>
    </xf>
    <xf numFmtId="0" fontId="11" fillId="22" borderId="0" applyNumberFormat="0" applyBorder="0" applyAlignment="0" applyProtection="0">
      <alignment vertical="center"/>
    </xf>
    <xf numFmtId="0" fontId="14" fillId="8" borderId="0" applyNumberFormat="0" applyBorder="0" applyAlignment="0" applyProtection="0">
      <alignment vertical="center"/>
    </xf>
    <xf numFmtId="0" fontId="10" fillId="21" borderId="0" applyNumberFormat="0" applyBorder="0" applyAlignment="0" applyProtection="0">
      <alignment vertical="center"/>
    </xf>
    <xf numFmtId="0" fontId="23" fillId="19" borderId="0" applyNumberFormat="0" applyBorder="0" applyAlignment="0" applyProtection="0">
      <alignment vertical="center"/>
    </xf>
    <xf numFmtId="0" fontId="16" fillId="12" borderId="3" applyNumberFormat="0" applyAlignment="0" applyProtection="0">
      <alignment vertical="center"/>
    </xf>
    <xf numFmtId="0" fontId="11" fillId="30" borderId="0" applyNumberFormat="0" applyBorder="0" applyAlignment="0" applyProtection="0">
      <alignment vertical="center"/>
    </xf>
    <xf numFmtId="0" fontId="11" fillId="25" borderId="0" applyNumberFormat="0" applyBorder="0" applyAlignment="0" applyProtection="0">
      <alignment vertical="center"/>
    </xf>
    <xf numFmtId="0" fontId="11" fillId="31" borderId="0" applyNumberFormat="0" applyBorder="0" applyAlignment="0" applyProtection="0">
      <alignment vertical="center"/>
    </xf>
    <xf numFmtId="0" fontId="11" fillId="26" borderId="0" applyNumberFormat="0" applyBorder="0" applyAlignment="0" applyProtection="0">
      <alignment vertical="center"/>
    </xf>
    <xf numFmtId="0" fontId="11" fillId="32" borderId="0" applyNumberFormat="0" applyBorder="0" applyAlignment="0" applyProtection="0">
      <alignment vertical="center"/>
    </xf>
    <xf numFmtId="9" fontId="12" fillId="0" borderId="0" applyFont="0" applyFill="0" applyBorder="0" applyAlignment="0" applyProtection="0">
      <alignment vertical="center"/>
    </xf>
    <xf numFmtId="0" fontId="11" fillId="6" borderId="0" applyNumberFormat="0" applyBorder="0" applyAlignment="0" applyProtection="0">
      <alignment vertical="center"/>
    </xf>
    <xf numFmtId="44" fontId="12" fillId="0" borderId="0" applyFont="0" applyFill="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24" fillId="20" borderId="3" applyNumberFormat="0" applyAlignment="0" applyProtection="0">
      <alignment vertical="center"/>
    </xf>
    <xf numFmtId="0" fontId="10" fillId="2" borderId="0" applyNumberFormat="0" applyBorder="0" applyAlignment="0" applyProtection="0">
      <alignment vertical="center"/>
    </xf>
    <xf numFmtId="0" fontId="11" fillId="10" borderId="0" applyNumberFormat="0" applyBorder="0" applyAlignment="0" applyProtection="0">
      <alignment vertical="center"/>
    </xf>
    <xf numFmtId="0" fontId="10" fillId="5" borderId="0" applyNumberFormat="0" applyBorder="0" applyAlignment="0" applyProtection="0">
      <alignment vertical="center"/>
    </xf>
  </cellStyleXfs>
  <cellXfs count="48">
    <xf numFmtId="0" fontId="0" fillId="0" borderId="0" xfId="0" applyFont="1">
      <alignment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77" fontId="0" fillId="0" borderId="0" xfId="0" applyNumberFormat="1"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lignment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0" xfId="0" applyFont="1" applyFill="1" applyAlignment="1">
      <alignment horizontal="left" vertical="center"/>
    </xf>
    <xf numFmtId="177" fontId="5" fillId="0" borderId="0" xfId="0" applyNumberFormat="1" applyFont="1" applyFill="1" applyAlignment="1">
      <alignment horizontal="center" vertical="center"/>
    </xf>
    <xf numFmtId="177"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177" fontId="8" fillId="0" borderId="1" xfId="0" applyNumberFormat="1" applyFont="1" applyFill="1" applyBorder="1" applyAlignment="1">
      <alignment horizontal="center" vertical="center" wrapText="1"/>
    </xf>
    <xf numFmtId="177" fontId="0" fillId="0" borderId="0" xfId="0" applyNumberFormat="1" applyFont="1" applyFill="1" applyAlignment="1">
      <alignment horizontal="center" vertical="center"/>
    </xf>
    <xf numFmtId="0" fontId="4" fillId="0" borderId="0" xfId="0" applyFont="1" applyFill="1" applyAlignment="1">
      <alignment horizontal="left" vertical="center"/>
    </xf>
    <xf numFmtId="177" fontId="4" fillId="0" borderId="1" xfId="0" applyNumberFormat="1"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4" fillId="0" borderId="0" xfId="0" applyFont="1" applyFill="1" applyAlignment="1">
      <alignment horizontal="right" vertical="center"/>
    </xf>
    <xf numFmtId="0" fontId="2" fillId="0" borderId="1" xfId="0" applyFont="1" applyFill="1"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vertical="center" wrapText="1"/>
    </xf>
  </cellXfs>
  <cellStyles count="54">
    <cellStyle name="常规" xfId="0" builtinId="0"/>
    <cellStyle name="Normal" xfId="1"/>
    <cellStyle name="常规 14" xfId="2"/>
    <cellStyle name="0,0&#13;&#10;NA&#13;&#10;"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gcd" xfId="24"/>
    <cellStyle name="已访问的超链接" xfId="25" builtinId="9"/>
    <cellStyle name="40% - 强调文字颜色 4" xfId="26" builtinId="43"/>
    <cellStyle name="链接单元格" xfId="27" builtinId="24"/>
    <cellStyle name="标题 4" xfId="28" builtinId="19"/>
    <cellStyle name="0,0_x005f_x000d__x005f_x000a_NA_x005f_x000d__x005f_x000a_ 10 2 2 2" xfId="29"/>
    <cellStyle name="20% - 强调文字颜色 2" xfId="30" builtinId="34"/>
    <cellStyle name="货币[0]" xfId="31" builtinId="7"/>
    <cellStyle name="警告文本" xfId="32" builtinId="11"/>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8FAFD"/>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0"/>
  <sheetViews>
    <sheetView tabSelected="1" view="pageBreakPreview" zoomScale="55" zoomScaleNormal="55" zoomScaleSheetLayoutView="55" workbookViewId="0">
      <pane ySplit="4" topLeftCell="A14" activePane="bottomLeft" state="frozen"/>
      <selection/>
      <selection pane="bottomLeft" activeCell="B21" sqref="B21"/>
    </sheetView>
  </sheetViews>
  <sheetFormatPr defaultColWidth="9" defaultRowHeight="20.25"/>
  <cols>
    <col min="1" max="1" width="5" customWidth="1"/>
    <col min="2" max="2" width="30.6833333333333" customWidth="1"/>
    <col min="3" max="3" width="18.1833333333333" style="9" customWidth="1"/>
    <col min="4" max="4" width="11.3666666666667" style="10" customWidth="1"/>
    <col min="5" max="5" width="38.6333333333333" style="9" customWidth="1"/>
    <col min="6" max="6" width="10.4416666666667" style="9" customWidth="1"/>
    <col min="7" max="7" width="11.625" style="9" customWidth="1"/>
    <col min="8" max="8" width="15.6666666666667" style="11" customWidth="1"/>
    <col min="9" max="9" width="14.3083333333333" style="11" customWidth="1"/>
    <col min="10" max="10" width="12.95" style="11" customWidth="1"/>
    <col min="11" max="11" width="33.6333333333333" style="9" customWidth="1"/>
    <col min="12" max="12" width="22.2583333333333" style="9" customWidth="1"/>
    <col min="13" max="13" width="16.8166666666667" style="9" customWidth="1"/>
    <col min="14" max="14" width="14.7583333333333" style="12" customWidth="1"/>
    <col min="15" max="15" width="14.0916666666667" style="13" customWidth="1"/>
  </cols>
  <sheetData>
    <row r="1" s="1" customFormat="1" ht="39" customHeight="1" spans="1:15">
      <c r="A1" s="14" t="s">
        <v>0</v>
      </c>
      <c r="B1" s="14"/>
      <c r="C1" s="15"/>
      <c r="D1" s="16"/>
      <c r="E1" s="15"/>
      <c r="F1" s="15"/>
      <c r="G1" s="15"/>
      <c r="H1" s="30"/>
      <c r="I1" s="30"/>
      <c r="J1" s="30"/>
      <c r="K1" s="15"/>
      <c r="L1" s="15"/>
      <c r="M1" s="15"/>
      <c r="N1" s="42"/>
      <c r="O1" s="43"/>
    </row>
    <row r="2" s="2" customFormat="1" ht="56" customHeight="1" spans="1:15">
      <c r="A2" s="17" t="s">
        <v>1</v>
      </c>
      <c r="B2" s="17"/>
      <c r="C2" s="17"/>
      <c r="D2" s="17"/>
      <c r="E2" s="17"/>
      <c r="F2" s="17"/>
      <c r="G2" s="17"/>
      <c r="H2" s="17"/>
      <c r="I2" s="17"/>
      <c r="J2" s="17"/>
      <c r="K2" s="17"/>
      <c r="L2" s="17"/>
      <c r="M2" s="17"/>
      <c r="N2" s="17"/>
      <c r="O2" s="17"/>
    </row>
    <row r="3" s="1" customFormat="1" ht="31" customHeight="1" spans="1:15">
      <c r="A3" s="18"/>
      <c r="B3" s="18"/>
      <c r="C3" s="15"/>
      <c r="D3" s="16"/>
      <c r="E3" s="15"/>
      <c r="F3" s="15"/>
      <c r="G3" s="15"/>
      <c r="H3" s="30"/>
      <c r="I3" s="30"/>
      <c r="J3" s="30"/>
      <c r="K3" s="40"/>
      <c r="L3" s="40"/>
      <c r="M3" s="40"/>
      <c r="N3" s="40" t="s">
        <v>2</v>
      </c>
      <c r="O3" s="44"/>
    </row>
    <row r="4" s="3" customFormat="1" ht="107" customHeight="1" spans="1:15">
      <c r="A4" s="19" t="s">
        <v>3</v>
      </c>
      <c r="B4" s="19" t="s">
        <v>4</v>
      </c>
      <c r="C4" s="19" t="s">
        <v>5</v>
      </c>
      <c r="D4" s="19" t="s">
        <v>6</v>
      </c>
      <c r="E4" s="19" t="s">
        <v>7</v>
      </c>
      <c r="F4" s="19" t="s">
        <v>8</v>
      </c>
      <c r="G4" s="19" t="s">
        <v>9</v>
      </c>
      <c r="H4" s="31" t="s">
        <v>10</v>
      </c>
      <c r="I4" s="31" t="s">
        <v>11</v>
      </c>
      <c r="J4" s="31" t="s">
        <v>12</v>
      </c>
      <c r="K4" s="19" t="s">
        <v>13</v>
      </c>
      <c r="L4" s="19" t="s">
        <v>14</v>
      </c>
      <c r="M4" s="19" t="s">
        <v>15</v>
      </c>
      <c r="N4" s="19" t="s">
        <v>16</v>
      </c>
      <c r="O4" s="19" t="s">
        <v>17</v>
      </c>
    </row>
    <row r="5" s="4" customFormat="1" ht="40" customHeight="1" spans="1:15">
      <c r="A5" s="19"/>
      <c r="B5" s="19" t="s">
        <v>18</v>
      </c>
      <c r="C5" s="20">
        <f>C6+C15+C19+C26+C28+C30+C33+C39</f>
        <v>30</v>
      </c>
      <c r="D5" s="19"/>
      <c r="E5" s="32"/>
      <c r="F5" s="32"/>
      <c r="G5" s="32"/>
      <c r="H5" s="31">
        <f>H6+H15+H19+H26+H28+H30+H33+H39</f>
        <v>2182830.37</v>
      </c>
      <c r="I5" s="31">
        <f>I6+I15+I19+I26+I28+I30+I33+I39</f>
        <v>578857.35</v>
      </c>
      <c r="J5" s="31">
        <f>J6+J15+J19+J26+J28+J30+J33+J39</f>
        <v>424900</v>
      </c>
      <c r="K5" s="32"/>
      <c r="L5" s="32"/>
      <c r="M5" s="32"/>
      <c r="N5" s="24"/>
      <c r="O5" s="21"/>
    </row>
    <row r="6" s="5" customFormat="1" ht="46" customHeight="1" spans="1:15">
      <c r="A6" s="21"/>
      <c r="B6" s="22" t="str">
        <f>N7</f>
        <v>南宁市人民政府</v>
      </c>
      <c r="C6" s="20">
        <f>COUNTA(A7:A14)</f>
        <v>8</v>
      </c>
      <c r="D6" s="19"/>
      <c r="E6" s="32"/>
      <c r="F6" s="32"/>
      <c r="G6" s="32"/>
      <c r="H6" s="31">
        <f>SUM(H7:H14)</f>
        <v>641910</v>
      </c>
      <c r="I6" s="31">
        <f>SUM(I7:I14)</f>
        <v>382811</v>
      </c>
      <c r="J6" s="31">
        <f>SUM(J7:J14)</f>
        <v>18700</v>
      </c>
      <c r="K6" s="32"/>
      <c r="L6" s="32"/>
      <c r="M6" s="32"/>
      <c r="N6" s="24"/>
      <c r="O6" s="23"/>
    </row>
    <row r="7" s="1" customFormat="1" ht="83" customHeight="1" spans="1:15">
      <c r="A7" s="21">
        <v>1</v>
      </c>
      <c r="B7" s="23" t="s">
        <v>19</v>
      </c>
      <c r="C7" s="24" t="s">
        <v>20</v>
      </c>
      <c r="D7" s="21" t="s">
        <v>21</v>
      </c>
      <c r="E7" s="24" t="s">
        <v>22</v>
      </c>
      <c r="F7" s="24" t="s">
        <v>23</v>
      </c>
      <c r="G7" s="24" t="s">
        <v>24</v>
      </c>
      <c r="H7" s="33">
        <v>25648</v>
      </c>
      <c r="I7" s="33">
        <v>11105</v>
      </c>
      <c r="J7" s="33">
        <v>2500</v>
      </c>
      <c r="K7" s="24" t="s">
        <v>25</v>
      </c>
      <c r="L7" s="24" t="s">
        <v>26</v>
      </c>
      <c r="M7" s="24" t="s">
        <v>27</v>
      </c>
      <c r="N7" s="24" t="s">
        <v>28</v>
      </c>
      <c r="O7" s="23"/>
    </row>
    <row r="8" s="1" customFormat="1" ht="92" customHeight="1" spans="1:15">
      <c r="A8" s="21">
        <v>2</v>
      </c>
      <c r="B8" s="23" t="s">
        <v>29</v>
      </c>
      <c r="C8" s="24" t="s">
        <v>30</v>
      </c>
      <c r="D8" s="21" t="s">
        <v>31</v>
      </c>
      <c r="E8" s="24" t="s">
        <v>32</v>
      </c>
      <c r="F8" s="24" t="s">
        <v>33</v>
      </c>
      <c r="G8" s="24" t="s">
        <v>34</v>
      </c>
      <c r="H8" s="33">
        <v>20000</v>
      </c>
      <c r="I8" s="33">
        <v>5000</v>
      </c>
      <c r="J8" s="33">
        <v>3000</v>
      </c>
      <c r="K8" s="24" t="s">
        <v>35</v>
      </c>
      <c r="L8" s="24" t="s">
        <v>36</v>
      </c>
      <c r="M8" s="24" t="s">
        <v>37</v>
      </c>
      <c r="N8" s="24" t="s">
        <v>28</v>
      </c>
      <c r="O8" s="23"/>
    </row>
    <row r="9" s="1" customFormat="1" ht="120" customHeight="1" spans="1:15">
      <c r="A9" s="21">
        <v>3</v>
      </c>
      <c r="B9" s="23" t="s">
        <v>38</v>
      </c>
      <c r="C9" s="24" t="s">
        <v>39</v>
      </c>
      <c r="D9" s="21" t="s">
        <v>40</v>
      </c>
      <c r="E9" s="24" t="s">
        <v>41</v>
      </c>
      <c r="F9" s="24" t="s">
        <v>42</v>
      </c>
      <c r="G9" s="24" t="s">
        <v>43</v>
      </c>
      <c r="H9" s="33">
        <v>250000</v>
      </c>
      <c r="I9" s="33">
        <v>177652</v>
      </c>
      <c r="J9" s="33">
        <v>2000</v>
      </c>
      <c r="K9" s="24" t="s">
        <v>44</v>
      </c>
      <c r="L9" s="24" t="s">
        <v>45</v>
      </c>
      <c r="M9" s="24" t="s">
        <v>46</v>
      </c>
      <c r="N9" s="24" t="s">
        <v>28</v>
      </c>
      <c r="O9" s="23"/>
    </row>
    <row r="10" s="1" customFormat="1" ht="107" customHeight="1" spans="1:15">
      <c r="A10" s="21">
        <v>4</v>
      </c>
      <c r="B10" s="23" t="s">
        <v>47</v>
      </c>
      <c r="C10" s="24" t="s">
        <v>48</v>
      </c>
      <c r="D10" s="21" t="s">
        <v>40</v>
      </c>
      <c r="E10" s="24" t="s">
        <v>49</v>
      </c>
      <c r="F10" s="24" t="s">
        <v>50</v>
      </c>
      <c r="G10" s="24" t="s">
        <v>51</v>
      </c>
      <c r="H10" s="33">
        <v>24000</v>
      </c>
      <c r="I10" s="33">
        <v>8000</v>
      </c>
      <c r="J10" s="33">
        <v>2000</v>
      </c>
      <c r="K10" s="24" t="s">
        <v>52</v>
      </c>
      <c r="L10" s="24" t="s">
        <v>53</v>
      </c>
      <c r="M10" s="24" t="s">
        <v>54</v>
      </c>
      <c r="N10" s="24" t="s">
        <v>28</v>
      </c>
      <c r="O10" s="23"/>
    </row>
    <row r="11" s="1" customFormat="1" ht="107" customHeight="1" spans="1:15">
      <c r="A11" s="21">
        <v>5</v>
      </c>
      <c r="B11" s="23" t="s">
        <v>55</v>
      </c>
      <c r="C11" s="24" t="s">
        <v>56</v>
      </c>
      <c r="D11" s="21" t="s">
        <v>40</v>
      </c>
      <c r="E11" s="24" t="s">
        <v>57</v>
      </c>
      <c r="F11" s="24" t="s">
        <v>33</v>
      </c>
      <c r="G11" s="24" t="s">
        <v>34</v>
      </c>
      <c r="H11" s="33">
        <v>25000</v>
      </c>
      <c r="I11" s="33">
        <v>7000</v>
      </c>
      <c r="J11" s="33">
        <v>1500</v>
      </c>
      <c r="K11" s="24" t="s">
        <v>58</v>
      </c>
      <c r="L11" s="24" t="s">
        <v>59</v>
      </c>
      <c r="M11" s="24" t="s">
        <v>60</v>
      </c>
      <c r="N11" s="24" t="s">
        <v>28</v>
      </c>
      <c r="O11" s="23"/>
    </row>
    <row r="12" s="1" customFormat="1" ht="117" customHeight="1" spans="1:15">
      <c r="A12" s="21">
        <v>6</v>
      </c>
      <c r="B12" s="23" t="s">
        <v>61</v>
      </c>
      <c r="C12" s="24" t="s">
        <v>62</v>
      </c>
      <c r="D12" s="21" t="s">
        <v>63</v>
      </c>
      <c r="E12" s="24" t="s">
        <v>64</v>
      </c>
      <c r="F12" s="24" t="s">
        <v>65</v>
      </c>
      <c r="G12" s="24" t="s">
        <v>66</v>
      </c>
      <c r="H12" s="33">
        <v>102430</v>
      </c>
      <c r="I12" s="33">
        <v>60554</v>
      </c>
      <c r="J12" s="33">
        <v>1000</v>
      </c>
      <c r="K12" s="41" t="s">
        <v>67</v>
      </c>
      <c r="L12" s="24" t="s">
        <v>68</v>
      </c>
      <c r="M12" s="24" t="s">
        <v>69</v>
      </c>
      <c r="N12" s="24" t="s">
        <v>28</v>
      </c>
      <c r="O12" s="23"/>
    </row>
    <row r="13" s="1" customFormat="1" ht="107" customHeight="1" spans="1:15">
      <c r="A13" s="21">
        <v>7</v>
      </c>
      <c r="B13" s="23" t="s">
        <v>70</v>
      </c>
      <c r="C13" s="24" t="s">
        <v>71</v>
      </c>
      <c r="D13" s="21" t="s">
        <v>63</v>
      </c>
      <c r="E13" s="24" t="s">
        <v>72</v>
      </c>
      <c r="F13" s="24" t="s">
        <v>73</v>
      </c>
      <c r="G13" s="24" t="s">
        <v>74</v>
      </c>
      <c r="H13" s="33">
        <v>148352</v>
      </c>
      <c r="I13" s="33">
        <v>95500</v>
      </c>
      <c r="J13" s="33">
        <v>4200</v>
      </c>
      <c r="K13" s="24" t="s">
        <v>75</v>
      </c>
      <c r="L13" s="24" t="s">
        <v>76</v>
      </c>
      <c r="M13" s="24" t="s">
        <v>77</v>
      </c>
      <c r="N13" s="24" t="s">
        <v>28</v>
      </c>
      <c r="O13" s="23"/>
    </row>
    <row r="14" s="1" customFormat="1" ht="113" customHeight="1" spans="1:15">
      <c r="A14" s="21">
        <v>8</v>
      </c>
      <c r="B14" s="23" t="s">
        <v>78</v>
      </c>
      <c r="C14" s="24" t="s">
        <v>79</v>
      </c>
      <c r="D14" s="21" t="s">
        <v>80</v>
      </c>
      <c r="E14" s="24" t="s">
        <v>81</v>
      </c>
      <c r="F14" s="24" t="s">
        <v>82</v>
      </c>
      <c r="G14" s="24" t="s">
        <v>34</v>
      </c>
      <c r="H14" s="33">
        <v>46480</v>
      </c>
      <c r="I14" s="33">
        <v>18000</v>
      </c>
      <c r="J14" s="33">
        <v>2500</v>
      </c>
      <c r="K14" s="24" t="s">
        <v>83</v>
      </c>
      <c r="L14" s="24" t="s">
        <v>84</v>
      </c>
      <c r="M14" s="24" t="s">
        <v>85</v>
      </c>
      <c r="N14" s="24" t="s">
        <v>28</v>
      </c>
      <c r="O14" s="23"/>
    </row>
    <row r="15" s="1" customFormat="1" ht="43" customHeight="1" spans="1:15">
      <c r="A15" s="22"/>
      <c r="B15" s="22" t="s">
        <v>86</v>
      </c>
      <c r="C15" s="20">
        <f>COUNTA(A16:A18)</f>
        <v>3</v>
      </c>
      <c r="D15" s="19"/>
      <c r="E15" s="32"/>
      <c r="F15" s="32"/>
      <c r="G15" s="32"/>
      <c r="H15" s="31">
        <f>SUM(H16:H18)</f>
        <v>262539.22</v>
      </c>
      <c r="I15" s="31">
        <f>SUM(I16:I18)</f>
        <v>1710</v>
      </c>
      <c r="J15" s="31">
        <f>SUM(J16:J18)</f>
        <v>130000</v>
      </c>
      <c r="K15" s="32"/>
      <c r="L15" s="32"/>
      <c r="M15" s="32"/>
      <c r="N15" s="24"/>
      <c r="O15" s="23"/>
    </row>
    <row r="16" s="1" customFormat="1" ht="89" customHeight="1" spans="1:15">
      <c r="A16" s="21">
        <v>1</v>
      </c>
      <c r="B16" s="23" t="s">
        <v>87</v>
      </c>
      <c r="C16" s="24" t="s">
        <v>88</v>
      </c>
      <c r="D16" s="21" t="s">
        <v>89</v>
      </c>
      <c r="E16" s="24" t="s">
        <v>90</v>
      </c>
      <c r="F16" s="24" t="s">
        <v>91</v>
      </c>
      <c r="G16" s="24" t="s">
        <v>34</v>
      </c>
      <c r="H16" s="33">
        <v>61306.22</v>
      </c>
      <c r="I16" s="33">
        <v>500</v>
      </c>
      <c r="J16" s="33">
        <v>20000</v>
      </c>
      <c r="K16" s="24" t="s">
        <v>36</v>
      </c>
      <c r="L16" s="24" t="s">
        <v>92</v>
      </c>
      <c r="M16" s="24" t="s">
        <v>93</v>
      </c>
      <c r="N16" s="24" t="s">
        <v>86</v>
      </c>
      <c r="O16" s="23"/>
    </row>
    <row r="17" s="1" customFormat="1" ht="89" customHeight="1" spans="1:15">
      <c r="A17" s="21">
        <v>2</v>
      </c>
      <c r="B17" s="23" t="s">
        <v>94</v>
      </c>
      <c r="C17" s="24" t="s">
        <v>95</v>
      </c>
      <c r="D17" s="21" t="s">
        <v>96</v>
      </c>
      <c r="E17" s="24" t="s">
        <v>97</v>
      </c>
      <c r="F17" s="24" t="s">
        <v>98</v>
      </c>
      <c r="G17" s="24" t="s">
        <v>34</v>
      </c>
      <c r="H17" s="33">
        <v>80000</v>
      </c>
      <c r="I17" s="33">
        <v>230</v>
      </c>
      <c r="J17" s="33">
        <v>30000</v>
      </c>
      <c r="K17" s="41" t="s">
        <v>99</v>
      </c>
      <c r="L17" s="24" t="s">
        <v>92</v>
      </c>
      <c r="M17" s="24" t="s">
        <v>100</v>
      </c>
      <c r="N17" s="24" t="s">
        <v>86</v>
      </c>
      <c r="O17" s="23"/>
    </row>
    <row r="18" s="1" customFormat="1" ht="89" customHeight="1" spans="1:15">
      <c r="A18" s="21">
        <v>3</v>
      </c>
      <c r="B18" s="23" t="s">
        <v>101</v>
      </c>
      <c r="C18" s="24" t="s">
        <v>102</v>
      </c>
      <c r="D18" s="21" t="s">
        <v>103</v>
      </c>
      <c r="E18" s="24" t="s">
        <v>104</v>
      </c>
      <c r="F18" s="24" t="s">
        <v>98</v>
      </c>
      <c r="G18" s="24" t="s">
        <v>105</v>
      </c>
      <c r="H18" s="33">
        <v>121233</v>
      </c>
      <c r="I18" s="33">
        <v>980</v>
      </c>
      <c r="J18" s="33">
        <v>80000</v>
      </c>
      <c r="K18" s="41" t="s">
        <v>106</v>
      </c>
      <c r="L18" s="24" t="s">
        <v>92</v>
      </c>
      <c r="M18" s="24" t="s">
        <v>107</v>
      </c>
      <c r="N18" s="24" t="s">
        <v>86</v>
      </c>
      <c r="O18" s="23"/>
    </row>
    <row r="19" s="1" customFormat="1" ht="43" customHeight="1" spans="1:15">
      <c r="A19" s="22"/>
      <c r="B19" s="22" t="s">
        <v>108</v>
      </c>
      <c r="C19" s="20">
        <f>COUNTA(A20:A25)</f>
        <v>6</v>
      </c>
      <c r="D19" s="19"/>
      <c r="E19" s="32"/>
      <c r="F19" s="32"/>
      <c r="G19" s="32"/>
      <c r="H19" s="31">
        <f>SUM(H20:H25)</f>
        <v>151095.26</v>
      </c>
      <c r="I19" s="31">
        <f>SUM(I20:I25)</f>
        <v>35155.35</v>
      </c>
      <c r="J19" s="31">
        <f>SUM(J20:J25)</f>
        <v>41000</v>
      </c>
      <c r="K19" s="32"/>
      <c r="L19" s="32"/>
      <c r="M19" s="32"/>
      <c r="N19" s="24"/>
      <c r="O19" s="23"/>
    </row>
    <row r="20" s="1" customFormat="1" ht="121" customHeight="1" spans="1:15">
      <c r="A20" s="21">
        <v>1</v>
      </c>
      <c r="B20" s="23" t="s">
        <v>109</v>
      </c>
      <c r="C20" s="24" t="s">
        <v>110</v>
      </c>
      <c r="D20" s="21" t="s">
        <v>111</v>
      </c>
      <c r="E20" s="24" t="s">
        <v>112</v>
      </c>
      <c r="F20" s="24" t="s">
        <v>113</v>
      </c>
      <c r="G20" s="24" t="s">
        <v>34</v>
      </c>
      <c r="H20" s="33">
        <v>46408</v>
      </c>
      <c r="I20" s="33">
        <v>2000</v>
      </c>
      <c r="J20" s="33">
        <v>20000</v>
      </c>
      <c r="K20" s="24" t="s">
        <v>114</v>
      </c>
      <c r="L20" s="24" t="s">
        <v>115</v>
      </c>
      <c r="M20" s="24" t="s">
        <v>116</v>
      </c>
      <c r="N20" s="24" t="s">
        <v>108</v>
      </c>
      <c r="O20" s="23"/>
    </row>
    <row r="21" s="1" customFormat="1" ht="102" customHeight="1" spans="1:15">
      <c r="A21" s="21">
        <v>2</v>
      </c>
      <c r="B21" s="23" t="s">
        <v>117</v>
      </c>
      <c r="C21" s="24" t="s">
        <v>118</v>
      </c>
      <c r="D21" s="21" t="s">
        <v>119</v>
      </c>
      <c r="E21" s="24" t="s">
        <v>120</v>
      </c>
      <c r="F21" s="24" t="s">
        <v>121</v>
      </c>
      <c r="G21" s="24" t="s">
        <v>122</v>
      </c>
      <c r="H21" s="33">
        <v>10000</v>
      </c>
      <c r="I21" s="33">
        <v>0</v>
      </c>
      <c r="J21" s="33">
        <v>3000</v>
      </c>
      <c r="K21" s="24" t="s">
        <v>123</v>
      </c>
      <c r="L21" s="24" t="s">
        <v>124</v>
      </c>
      <c r="M21" s="24" t="s">
        <v>125</v>
      </c>
      <c r="N21" s="24" t="s">
        <v>108</v>
      </c>
      <c r="O21" s="23" t="s">
        <v>126</v>
      </c>
    </row>
    <row r="22" s="1" customFormat="1" ht="95" customHeight="1" spans="1:15">
      <c r="A22" s="21">
        <v>3</v>
      </c>
      <c r="B22" s="24" t="s">
        <v>127</v>
      </c>
      <c r="C22" s="25" t="s">
        <v>128</v>
      </c>
      <c r="D22" s="21" t="s">
        <v>63</v>
      </c>
      <c r="E22" s="24" t="s">
        <v>129</v>
      </c>
      <c r="F22" s="24" t="s">
        <v>130</v>
      </c>
      <c r="G22" s="24" t="s">
        <v>34</v>
      </c>
      <c r="H22" s="33">
        <v>22879.93</v>
      </c>
      <c r="I22" s="33">
        <v>4776.2</v>
      </c>
      <c r="J22" s="33">
        <v>4000</v>
      </c>
      <c r="K22" s="24" t="s">
        <v>131</v>
      </c>
      <c r="L22" s="24" t="s">
        <v>132</v>
      </c>
      <c r="M22" s="24" t="s">
        <v>133</v>
      </c>
      <c r="N22" s="24" t="s">
        <v>108</v>
      </c>
      <c r="O22" s="23"/>
    </row>
    <row r="23" s="1" customFormat="1" ht="95" customHeight="1" spans="1:15">
      <c r="A23" s="21">
        <v>4</v>
      </c>
      <c r="B23" s="24" t="s">
        <v>134</v>
      </c>
      <c r="C23" s="25" t="s">
        <v>135</v>
      </c>
      <c r="D23" s="21" t="s">
        <v>63</v>
      </c>
      <c r="E23" s="24" t="s">
        <v>136</v>
      </c>
      <c r="F23" s="24" t="s">
        <v>130</v>
      </c>
      <c r="G23" s="24" t="s">
        <v>24</v>
      </c>
      <c r="H23" s="33">
        <v>22908.62</v>
      </c>
      <c r="I23" s="33">
        <v>6929.8</v>
      </c>
      <c r="J23" s="33">
        <v>4000</v>
      </c>
      <c r="K23" s="24" t="s">
        <v>137</v>
      </c>
      <c r="L23" s="24" t="s">
        <v>138</v>
      </c>
      <c r="M23" s="24" t="s">
        <v>133</v>
      </c>
      <c r="N23" s="24" t="s">
        <v>108</v>
      </c>
      <c r="O23" s="23"/>
    </row>
    <row r="24" s="1" customFormat="1" ht="113" customHeight="1" spans="1:15">
      <c r="A24" s="21">
        <v>5</v>
      </c>
      <c r="B24" s="24" t="s">
        <v>139</v>
      </c>
      <c r="C24" s="25" t="s">
        <v>140</v>
      </c>
      <c r="D24" s="21" t="s">
        <v>63</v>
      </c>
      <c r="E24" s="24" t="s">
        <v>141</v>
      </c>
      <c r="F24" s="24" t="s">
        <v>130</v>
      </c>
      <c r="G24" s="24" t="s">
        <v>51</v>
      </c>
      <c r="H24" s="33">
        <v>33898.71</v>
      </c>
      <c r="I24" s="33">
        <v>16949.35</v>
      </c>
      <c r="J24" s="33">
        <v>5000</v>
      </c>
      <c r="K24" s="24" t="s">
        <v>142</v>
      </c>
      <c r="L24" s="24" t="s">
        <v>143</v>
      </c>
      <c r="M24" s="24" t="s">
        <v>144</v>
      </c>
      <c r="N24" s="24" t="s">
        <v>108</v>
      </c>
      <c r="O24" s="23"/>
    </row>
    <row r="25" s="1" customFormat="1" ht="98" customHeight="1" spans="1:15">
      <c r="A25" s="21">
        <v>6</v>
      </c>
      <c r="B25" s="23" t="s">
        <v>145</v>
      </c>
      <c r="C25" s="24" t="s">
        <v>146</v>
      </c>
      <c r="D25" s="21" t="s">
        <v>63</v>
      </c>
      <c r="E25" s="24" t="s">
        <v>147</v>
      </c>
      <c r="F25" s="24" t="s">
        <v>148</v>
      </c>
      <c r="G25" s="24" t="s">
        <v>51</v>
      </c>
      <c r="H25" s="33">
        <v>15000</v>
      </c>
      <c r="I25" s="33">
        <v>4500</v>
      </c>
      <c r="J25" s="33">
        <v>5000</v>
      </c>
      <c r="K25" s="24" t="s">
        <v>149</v>
      </c>
      <c r="L25" s="24" t="s">
        <v>150</v>
      </c>
      <c r="M25" s="24" t="s">
        <v>151</v>
      </c>
      <c r="N25" s="24" t="s">
        <v>108</v>
      </c>
      <c r="O25" s="23"/>
    </row>
    <row r="26" s="1" customFormat="1" ht="43" customHeight="1" spans="1:15">
      <c r="A26" s="22"/>
      <c r="B26" s="22" t="s">
        <v>152</v>
      </c>
      <c r="C26" s="20">
        <f>COUNTA(A27:A27)</f>
        <v>1</v>
      </c>
      <c r="D26" s="19"/>
      <c r="E26" s="32"/>
      <c r="F26" s="32"/>
      <c r="G26" s="32"/>
      <c r="H26" s="31">
        <f>SUM(H27:H27)</f>
        <v>26350.36</v>
      </c>
      <c r="I26" s="31">
        <f>SUM(I27:I27)</f>
        <v>17888</v>
      </c>
      <c r="J26" s="31">
        <f>SUM(J27:J27)</f>
        <v>500</v>
      </c>
      <c r="K26" s="32"/>
      <c r="L26" s="32"/>
      <c r="M26" s="32"/>
      <c r="N26" s="24"/>
      <c r="O26" s="23"/>
    </row>
    <row r="27" s="1" customFormat="1" ht="136" customHeight="1" spans="1:15">
      <c r="A27" s="21">
        <v>1</v>
      </c>
      <c r="B27" s="24" t="s">
        <v>153</v>
      </c>
      <c r="C27" s="25" t="s">
        <v>154</v>
      </c>
      <c r="D27" s="21" t="s">
        <v>155</v>
      </c>
      <c r="E27" s="24" t="s">
        <v>156</v>
      </c>
      <c r="F27" s="24" t="s">
        <v>157</v>
      </c>
      <c r="G27" s="24" t="s">
        <v>158</v>
      </c>
      <c r="H27" s="33">
        <v>26350.36</v>
      </c>
      <c r="I27" s="33">
        <v>17888</v>
      </c>
      <c r="J27" s="33">
        <v>500</v>
      </c>
      <c r="K27" s="24" t="s">
        <v>159</v>
      </c>
      <c r="L27" s="24" t="s">
        <v>160</v>
      </c>
      <c r="M27" s="24" t="s">
        <v>161</v>
      </c>
      <c r="N27" s="24" t="s">
        <v>152</v>
      </c>
      <c r="O27" s="23"/>
    </row>
    <row r="28" s="6" customFormat="1" ht="51" customHeight="1" spans="1:15">
      <c r="A28" s="19"/>
      <c r="B28" s="22" t="s">
        <v>162</v>
      </c>
      <c r="C28" s="20">
        <f>COUNT(A29:A29)</f>
        <v>1</v>
      </c>
      <c r="D28" s="19"/>
      <c r="E28" s="32"/>
      <c r="F28" s="32"/>
      <c r="G28" s="34"/>
      <c r="H28" s="31">
        <f>SUM(H29:H29)</f>
        <v>398460</v>
      </c>
      <c r="I28" s="31">
        <f>SUM(I29:I29)</f>
        <v>1900</v>
      </c>
      <c r="J28" s="31">
        <f>SUM(J29:J29)</f>
        <v>10000</v>
      </c>
      <c r="K28" s="32"/>
      <c r="L28" s="32"/>
      <c r="M28" s="32"/>
      <c r="N28" s="24"/>
      <c r="O28" s="23"/>
    </row>
    <row r="29" s="6" customFormat="1" ht="155" customHeight="1" spans="1:15">
      <c r="A29" s="21">
        <v>1</v>
      </c>
      <c r="B29" s="24" t="s">
        <v>163</v>
      </c>
      <c r="C29" s="25" t="s">
        <v>164</v>
      </c>
      <c r="D29" s="21" t="s">
        <v>165</v>
      </c>
      <c r="E29" s="24" t="s">
        <v>166</v>
      </c>
      <c r="F29" s="24" t="s">
        <v>167</v>
      </c>
      <c r="G29" s="35" t="s">
        <v>168</v>
      </c>
      <c r="H29" s="33">
        <v>398460</v>
      </c>
      <c r="I29" s="33">
        <v>1900</v>
      </c>
      <c r="J29" s="33">
        <v>10000</v>
      </c>
      <c r="K29" s="24" t="s">
        <v>169</v>
      </c>
      <c r="L29" s="24" t="s">
        <v>170</v>
      </c>
      <c r="M29" s="24" t="s">
        <v>171</v>
      </c>
      <c r="N29" s="24" t="s">
        <v>162</v>
      </c>
      <c r="O29" s="23"/>
    </row>
    <row r="30" s="6" customFormat="1" ht="39" customHeight="1" spans="1:15">
      <c r="A30" s="19"/>
      <c r="B30" s="22" t="str">
        <f>N31</f>
        <v>百色市人民政府</v>
      </c>
      <c r="C30" s="20">
        <f>COUNT(A31:A32)</f>
        <v>2</v>
      </c>
      <c r="D30" s="19"/>
      <c r="E30" s="32"/>
      <c r="F30" s="32"/>
      <c r="G30" s="34"/>
      <c r="H30" s="31">
        <f>SUM(H31:H32)</f>
        <v>58234</v>
      </c>
      <c r="I30" s="31">
        <f>SUM(I31:I32)</f>
        <v>3200</v>
      </c>
      <c r="J30" s="31">
        <f>SUM(J31:J32)</f>
        <v>16200</v>
      </c>
      <c r="K30" s="32"/>
      <c r="L30" s="32"/>
      <c r="M30" s="32"/>
      <c r="N30" s="24"/>
      <c r="O30" s="23"/>
    </row>
    <row r="31" s="6" customFormat="1" ht="84" customHeight="1" spans="1:15">
      <c r="A31" s="21">
        <v>1</v>
      </c>
      <c r="B31" s="24" t="s">
        <v>172</v>
      </c>
      <c r="C31" s="25" t="s">
        <v>173</v>
      </c>
      <c r="D31" s="21" t="s">
        <v>174</v>
      </c>
      <c r="E31" s="24" t="s">
        <v>175</v>
      </c>
      <c r="F31" s="24" t="s">
        <v>176</v>
      </c>
      <c r="G31" s="35" t="s">
        <v>122</v>
      </c>
      <c r="H31" s="33">
        <v>45317</v>
      </c>
      <c r="I31" s="33">
        <v>0</v>
      </c>
      <c r="J31" s="33">
        <v>9000</v>
      </c>
      <c r="K31" s="24" t="s">
        <v>177</v>
      </c>
      <c r="L31" s="24" t="s">
        <v>178</v>
      </c>
      <c r="M31" s="24" t="s">
        <v>179</v>
      </c>
      <c r="N31" s="24" t="s">
        <v>180</v>
      </c>
      <c r="O31" s="23" t="s">
        <v>181</v>
      </c>
    </row>
    <row r="32" s="6" customFormat="1" ht="90" customHeight="1" spans="1:15">
      <c r="A32" s="21">
        <v>2</v>
      </c>
      <c r="B32" s="24" t="s">
        <v>182</v>
      </c>
      <c r="C32" s="24" t="s">
        <v>183</v>
      </c>
      <c r="D32" s="21" t="s">
        <v>21</v>
      </c>
      <c r="E32" s="24" t="s">
        <v>184</v>
      </c>
      <c r="F32" s="24" t="s">
        <v>185</v>
      </c>
      <c r="G32" s="35" t="s">
        <v>51</v>
      </c>
      <c r="H32" s="33">
        <v>12917</v>
      </c>
      <c r="I32" s="33">
        <v>3200</v>
      </c>
      <c r="J32" s="33">
        <v>7200</v>
      </c>
      <c r="K32" s="24" t="s">
        <v>186</v>
      </c>
      <c r="L32" s="24" t="s">
        <v>187</v>
      </c>
      <c r="M32" s="24" t="s">
        <v>188</v>
      </c>
      <c r="N32" s="24" t="s">
        <v>180</v>
      </c>
      <c r="O32" s="23"/>
    </row>
    <row r="33" s="1" customFormat="1" ht="43" customHeight="1" spans="1:15">
      <c r="A33" s="22"/>
      <c r="B33" s="22" t="str">
        <f>N34</f>
        <v>贺州市人民政府</v>
      </c>
      <c r="C33" s="20">
        <f>COUNTA(A34:A38)</f>
        <v>5</v>
      </c>
      <c r="D33" s="19"/>
      <c r="E33" s="32"/>
      <c r="F33" s="32"/>
      <c r="G33" s="32"/>
      <c r="H33" s="31">
        <f>SUM(H34:H38)</f>
        <v>266277.53</v>
      </c>
      <c r="I33" s="31">
        <f>SUM(I34:I38)</f>
        <v>82193</v>
      </c>
      <c r="J33" s="31">
        <f>SUM(J34:J38)</f>
        <v>48500</v>
      </c>
      <c r="K33" s="32"/>
      <c r="L33" s="32"/>
      <c r="M33" s="32"/>
      <c r="N33" s="24"/>
      <c r="O33" s="23"/>
    </row>
    <row r="34" s="1" customFormat="1" ht="99" customHeight="1" spans="1:15">
      <c r="A34" s="21">
        <v>1</v>
      </c>
      <c r="B34" s="23" t="s">
        <v>189</v>
      </c>
      <c r="C34" s="24" t="s">
        <v>190</v>
      </c>
      <c r="D34" s="21" t="s">
        <v>191</v>
      </c>
      <c r="E34" s="24" t="s">
        <v>192</v>
      </c>
      <c r="F34" s="24" t="s">
        <v>193</v>
      </c>
      <c r="G34" s="24" t="s">
        <v>43</v>
      </c>
      <c r="H34" s="33">
        <v>25622.52</v>
      </c>
      <c r="I34" s="33">
        <v>12000</v>
      </c>
      <c r="J34" s="33">
        <v>1500</v>
      </c>
      <c r="K34" s="24" t="s">
        <v>194</v>
      </c>
      <c r="L34" s="24" t="s">
        <v>195</v>
      </c>
      <c r="M34" s="24" t="s">
        <v>196</v>
      </c>
      <c r="N34" s="24" t="s">
        <v>197</v>
      </c>
      <c r="O34" s="23"/>
    </row>
    <row r="35" s="1" customFormat="1" ht="117" customHeight="1" spans="1:15">
      <c r="A35" s="21">
        <v>2</v>
      </c>
      <c r="B35" s="23" t="s">
        <v>198</v>
      </c>
      <c r="C35" s="24" t="s">
        <v>199</v>
      </c>
      <c r="D35" s="21" t="s">
        <v>200</v>
      </c>
      <c r="E35" s="24" t="s">
        <v>201</v>
      </c>
      <c r="F35" s="24" t="s">
        <v>202</v>
      </c>
      <c r="G35" s="24" t="s">
        <v>66</v>
      </c>
      <c r="H35" s="33">
        <v>76537.26</v>
      </c>
      <c r="I35" s="33">
        <v>23800</v>
      </c>
      <c r="J35" s="33">
        <v>20000</v>
      </c>
      <c r="K35" s="24" t="s">
        <v>203</v>
      </c>
      <c r="L35" s="24" t="s">
        <v>204</v>
      </c>
      <c r="M35" s="24" t="s">
        <v>205</v>
      </c>
      <c r="N35" s="24" t="s">
        <v>197</v>
      </c>
      <c r="O35" s="23"/>
    </row>
    <row r="36" s="6" customFormat="1" ht="110.1" customHeight="1" spans="1:15">
      <c r="A36" s="21">
        <v>3</v>
      </c>
      <c r="B36" s="24" t="s">
        <v>206</v>
      </c>
      <c r="C36" s="24" t="s">
        <v>207</v>
      </c>
      <c r="D36" s="21" t="s">
        <v>200</v>
      </c>
      <c r="E36" s="24" t="s">
        <v>208</v>
      </c>
      <c r="F36" s="24" t="s">
        <v>209</v>
      </c>
      <c r="G36" s="35" t="s">
        <v>210</v>
      </c>
      <c r="H36" s="33">
        <v>13191.55</v>
      </c>
      <c r="I36" s="33">
        <v>0</v>
      </c>
      <c r="J36" s="33">
        <v>5000</v>
      </c>
      <c r="K36" s="24" t="s">
        <v>36</v>
      </c>
      <c r="L36" s="24" t="s">
        <v>160</v>
      </c>
      <c r="M36" s="24" t="s">
        <v>211</v>
      </c>
      <c r="N36" s="24" t="s">
        <v>197</v>
      </c>
      <c r="O36" s="23" t="s">
        <v>212</v>
      </c>
    </row>
    <row r="37" s="7" customFormat="1" ht="136" customHeight="1" spans="1:15">
      <c r="A37" s="21">
        <v>4</v>
      </c>
      <c r="B37" s="26" t="s">
        <v>213</v>
      </c>
      <c r="C37" s="27" t="s">
        <v>214</v>
      </c>
      <c r="D37" s="28" t="s">
        <v>215</v>
      </c>
      <c r="E37" s="36" t="s">
        <v>216</v>
      </c>
      <c r="F37" s="36" t="s">
        <v>193</v>
      </c>
      <c r="G37" s="37" t="s">
        <v>210</v>
      </c>
      <c r="H37" s="38">
        <v>80000</v>
      </c>
      <c r="I37" s="33">
        <v>0</v>
      </c>
      <c r="J37" s="33">
        <v>10000</v>
      </c>
      <c r="K37" s="36" t="s">
        <v>217</v>
      </c>
      <c r="L37" s="36" t="s">
        <v>218</v>
      </c>
      <c r="M37" s="36" t="s">
        <v>219</v>
      </c>
      <c r="N37" s="36" t="s">
        <v>197</v>
      </c>
      <c r="O37" s="23" t="s">
        <v>220</v>
      </c>
    </row>
    <row r="38" s="8" customFormat="1" ht="136" customHeight="1" spans="1:15">
      <c r="A38" s="21">
        <v>5</v>
      </c>
      <c r="B38" s="26" t="s">
        <v>221</v>
      </c>
      <c r="C38" s="27" t="s">
        <v>222</v>
      </c>
      <c r="D38" s="28" t="s">
        <v>223</v>
      </c>
      <c r="E38" s="36" t="s">
        <v>224</v>
      </c>
      <c r="F38" s="36" t="s">
        <v>225</v>
      </c>
      <c r="G38" s="37" t="s">
        <v>74</v>
      </c>
      <c r="H38" s="38">
        <v>70926.2</v>
      </c>
      <c r="I38" s="33">
        <v>46393</v>
      </c>
      <c r="J38" s="33">
        <v>12000</v>
      </c>
      <c r="K38" s="41" t="s">
        <v>226</v>
      </c>
      <c r="L38" s="36" t="s">
        <v>227</v>
      </c>
      <c r="M38" s="36" t="s">
        <v>228</v>
      </c>
      <c r="N38" s="36" t="s">
        <v>197</v>
      </c>
      <c r="O38" s="45"/>
    </row>
    <row r="39" s="6" customFormat="1" ht="39" customHeight="1" spans="1:15">
      <c r="A39" s="19"/>
      <c r="B39" s="22" t="str">
        <f>N40</f>
        <v>崇左市人民政府</v>
      </c>
      <c r="C39" s="20">
        <f>COUNT(A40:A43)</f>
        <v>4</v>
      </c>
      <c r="D39" s="19"/>
      <c r="E39" s="32"/>
      <c r="F39" s="32"/>
      <c r="G39" s="34"/>
      <c r="H39" s="31">
        <f>SUM(H40:H43)</f>
        <v>377964</v>
      </c>
      <c r="I39" s="31">
        <f>SUM(I40:I43)</f>
        <v>54000</v>
      </c>
      <c r="J39" s="31">
        <f>SUM(J40:J43)</f>
        <v>160000</v>
      </c>
      <c r="K39" s="32"/>
      <c r="L39" s="32"/>
      <c r="M39" s="32"/>
      <c r="N39" s="24"/>
      <c r="O39" s="23"/>
    </row>
    <row r="40" s="6" customFormat="1" ht="114" customHeight="1" spans="1:15">
      <c r="A40" s="21">
        <v>1</v>
      </c>
      <c r="B40" s="24" t="s">
        <v>229</v>
      </c>
      <c r="C40" s="25" t="s">
        <v>230</v>
      </c>
      <c r="D40" s="21" t="s">
        <v>96</v>
      </c>
      <c r="E40" s="24" t="s">
        <v>231</v>
      </c>
      <c r="F40" s="24" t="s">
        <v>232</v>
      </c>
      <c r="G40" s="35" t="s">
        <v>233</v>
      </c>
      <c r="H40" s="33">
        <v>74781</v>
      </c>
      <c r="I40" s="33">
        <v>13000</v>
      </c>
      <c r="J40" s="33">
        <v>40000</v>
      </c>
      <c r="K40" s="24" t="s">
        <v>234</v>
      </c>
      <c r="L40" s="24" t="s">
        <v>235</v>
      </c>
      <c r="M40" s="24" t="s">
        <v>236</v>
      </c>
      <c r="N40" s="24" t="s">
        <v>237</v>
      </c>
      <c r="O40" s="23"/>
    </row>
    <row r="41" s="2" customFormat="1" ht="135" customHeight="1" spans="1:15">
      <c r="A41" s="21">
        <v>2</v>
      </c>
      <c r="B41" s="24" t="s">
        <v>238</v>
      </c>
      <c r="C41" s="25" t="s">
        <v>239</v>
      </c>
      <c r="D41" s="21" t="s">
        <v>96</v>
      </c>
      <c r="E41" s="24" t="s">
        <v>240</v>
      </c>
      <c r="F41" s="24" t="s">
        <v>232</v>
      </c>
      <c r="G41" s="35" t="s">
        <v>233</v>
      </c>
      <c r="H41" s="33">
        <v>35755</v>
      </c>
      <c r="I41" s="33">
        <v>6000</v>
      </c>
      <c r="J41" s="33">
        <v>20000</v>
      </c>
      <c r="K41" s="24" t="s">
        <v>241</v>
      </c>
      <c r="L41" s="24" t="s">
        <v>242</v>
      </c>
      <c r="M41" s="24" t="s">
        <v>236</v>
      </c>
      <c r="N41" s="24" t="s">
        <v>237</v>
      </c>
      <c r="O41" s="23"/>
    </row>
    <row r="42" s="2" customFormat="1" ht="114" customHeight="1" spans="1:15">
      <c r="A42" s="21">
        <v>3</v>
      </c>
      <c r="B42" s="24" t="s">
        <v>243</v>
      </c>
      <c r="C42" s="25" t="s">
        <v>244</v>
      </c>
      <c r="D42" s="21" t="s">
        <v>96</v>
      </c>
      <c r="E42" s="24" t="s">
        <v>245</v>
      </c>
      <c r="F42" s="24" t="s">
        <v>232</v>
      </c>
      <c r="G42" s="35" t="s">
        <v>51</v>
      </c>
      <c r="H42" s="33">
        <v>98666</v>
      </c>
      <c r="I42" s="33">
        <v>15000</v>
      </c>
      <c r="J42" s="33">
        <v>50000</v>
      </c>
      <c r="K42" s="24" t="s">
        <v>241</v>
      </c>
      <c r="L42" s="24" t="s">
        <v>246</v>
      </c>
      <c r="M42" s="24" t="s">
        <v>236</v>
      </c>
      <c r="N42" s="24" t="s">
        <v>237</v>
      </c>
      <c r="O42" s="23"/>
    </row>
    <row r="43" s="2" customFormat="1" ht="114" customHeight="1" spans="1:15">
      <c r="A43" s="21">
        <v>4</v>
      </c>
      <c r="B43" s="24" t="s">
        <v>247</v>
      </c>
      <c r="C43" s="25" t="s">
        <v>248</v>
      </c>
      <c r="D43" s="21" t="s">
        <v>96</v>
      </c>
      <c r="E43" s="24" t="s">
        <v>249</v>
      </c>
      <c r="F43" s="24" t="s">
        <v>232</v>
      </c>
      <c r="G43" s="35" t="s">
        <v>43</v>
      </c>
      <c r="H43" s="33">
        <v>168762</v>
      </c>
      <c r="I43" s="33">
        <v>20000</v>
      </c>
      <c r="J43" s="33">
        <v>50000</v>
      </c>
      <c r="K43" s="24" t="s">
        <v>250</v>
      </c>
      <c r="L43" s="24" t="s">
        <v>251</v>
      </c>
      <c r="M43" s="24" t="s">
        <v>252</v>
      </c>
      <c r="N43" s="24" t="s">
        <v>237</v>
      </c>
      <c r="O43" s="23"/>
    </row>
    <row r="44" s="1" customFormat="1" spans="3:15">
      <c r="C44" s="29"/>
      <c r="D44" s="3"/>
      <c r="E44" s="29"/>
      <c r="F44" s="29"/>
      <c r="G44" s="29"/>
      <c r="H44" s="39"/>
      <c r="I44" s="39"/>
      <c r="J44" s="39"/>
      <c r="K44" s="29"/>
      <c r="L44" s="29"/>
      <c r="M44" s="29"/>
      <c r="N44" s="46"/>
      <c r="O44" s="47"/>
    </row>
    <row r="45" s="1" customFormat="1" spans="3:15">
      <c r="C45" s="29"/>
      <c r="D45" s="3"/>
      <c r="E45" s="29"/>
      <c r="F45" s="29"/>
      <c r="G45" s="29"/>
      <c r="H45" s="39"/>
      <c r="I45" s="39"/>
      <c r="J45" s="39"/>
      <c r="K45" s="29"/>
      <c r="L45" s="29"/>
      <c r="M45" s="29"/>
      <c r="N45" s="46"/>
      <c r="O45" s="47"/>
    </row>
    <row r="46" s="1" customFormat="1" spans="3:15">
      <c r="C46" s="29"/>
      <c r="D46" s="3"/>
      <c r="E46" s="29"/>
      <c r="F46" s="29"/>
      <c r="G46" s="29"/>
      <c r="H46" s="39"/>
      <c r="I46" s="39"/>
      <c r="J46" s="39"/>
      <c r="K46" s="29"/>
      <c r="L46" s="29"/>
      <c r="M46" s="29"/>
      <c r="N46" s="46"/>
      <c r="O46" s="47"/>
    </row>
    <row r="47" s="1" customFormat="1" spans="3:15">
      <c r="C47" s="29"/>
      <c r="D47" s="3"/>
      <c r="E47" s="29"/>
      <c r="F47" s="29"/>
      <c r="G47" s="29"/>
      <c r="H47" s="39"/>
      <c r="I47" s="39"/>
      <c r="J47" s="39"/>
      <c r="K47" s="29"/>
      <c r="L47" s="29"/>
      <c r="M47" s="29"/>
      <c r="N47" s="46"/>
      <c r="O47" s="47"/>
    </row>
    <row r="48" s="1" customFormat="1" spans="3:15">
      <c r="C48" s="29"/>
      <c r="D48" s="3"/>
      <c r="E48" s="29"/>
      <c r="F48" s="29"/>
      <c r="G48" s="29"/>
      <c r="H48" s="39"/>
      <c r="I48" s="39"/>
      <c r="J48" s="39"/>
      <c r="K48" s="29"/>
      <c r="L48" s="29"/>
      <c r="M48" s="29"/>
      <c r="N48" s="46"/>
      <c r="O48" s="47"/>
    </row>
    <row r="49" s="1" customFormat="1" spans="3:15">
      <c r="C49" s="29"/>
      <c r="D49" s="3"/>
      <c r="E49" s="29"/>
      <c r="F49" s="29"/>
      <c r="G49" s="29"/>
      <c r="H49" s="39"/>
      <c r="I49" s="39"/>
      <c r="J49" s="39"/>
      <c r="K49" s="29"/>
      <c r="L49" s="29"/>
      <c r="M49" s="29"/>
      <c r="N49" s="46"/>
      <c r="O49" s="47"/>
    </row>
    <row r="50" s="1" customFormat="1" spans="3:15">
      <c r="C50" s="29"/>
      <c r="D50" s="3"/>
      <c r="E50" s="29"/>
      <c r="F50" s="29"/>
      <c r="G50" s="29"/>
      <c r="H50" s="39"/>
      <c r="I50" s="39"/>
      <c r="J50" s="39"/>
      <c r="K50" s="29"/>
      <c r="L50" s="29"/>
      <c r="M50" s="29"/>
      <c r="N50" s="46"/>
      <c r="O50" s="47"/>
    </row>
    <row r="51" s="1" customFormat="1" spans="3:15">
      <c r="C51" s="29"/>
      <c r="D51" s="3"/>
      <c r="E51" s="29"/>
      <c r="F51" s="29"/>
      <c r="G51" s="29"/>
      <c r="H51" s="39"/>
      <c r="I51" s="39"/>
      <c r="J51" s="39"/>
      <c r="K51" s="29"/>
      <c r="L51" s="29"/>
      <c r="M51" s="29"/>
      <c r="N51" s="46"/>
      <c r="O51" s="47"/>
    </row>
    <row r="52" s="1" customFormat="1" spans="3:15">
      <c r="C52" s="29"/>
      <c r="D52" s="3"/>
      <c r="E52" s="29"/>
      <c r="F52" s="29"/>
      <c r="G52" s="29"/>
      <c r="H52" s="39"/>
      <c r="I52" s="39"/>
      <c r="J52" s="39"/>
      <c r="K52" s="29"/>
      <c r="L52" s="29"/>
      <c r="M52" s="29"/>
      <c r="N52" s="46"/>
      <c r="O52" s="47"/>
    </row>
    <row r="53" s="1" customFormat="1" spans="3:15">
      <c r="C53" s="29"/>
      <c r="D53" s="3"/>
      <c r="E53" s="29"/>
      <c r="F53" s="29"/>
      <c r="G53" s="29"/>
      <c r="H53" s="39"/>
      <c r="I53" s="39"/>
      <c r="J53" s="39"/>
      <c r="K53" s="29"/>
      <c r="L53" s="29"/>
      <c r="M53" s="29"/>
      <c r="N53" s="46"/>
      <c r="O53" s="47"/>
    </row>
    <row r="54" s="1" customFormat="1" spans="3:15">
      <c r="C54" s="29"/>
      <c r="D54" s="3"/>
      <c r="E54" s="29"/>
      <c r="F54" s="29"/>
      <c r="G54" s="29"/>
      <c r="H54" s="39"/>
      <c r="I54" s="39"/>
      <c r="J54" s="39"/>
      <c r="K54" s="29"/>
      <c r="L54" s="29"/>
      <c r="M54" s="29"/>
      <c r="N54" s="46"/>
      <c r="O54" s="47"/>
    </row>
    <row r="55" s="1" customFormat="1" spans="3:15">
      <c r="C55" s="29"/>
      <c r="D55" s="3"/>
      <c r="E55" s="29"/>
      <c r="F55" s="29"/>
      <c r="G55" s="29"/>
      <c r="H55" s="39"/>
      <c r="I55" s="39"/>
      <c r="J55" s="39"/>
      <c r="K55" s="29"/>
      <c r="L55" s="29"/>
      <c r="M55" s="29"/>
      <c r="N55" s="46"/>
      <c r="O55" s="47"/>
    </row>
    <row r="56" s="1" customFormat="1" spans="3:15">
      <c r="C56" s="29"/>
      <c r="D56" s="3"/>
      <c r="E56" s="29"/>
      <c r="F56" s="29"/>
      <c r="G56" s="29"/>
      <c r="H56" s="39"/>
      <c r="I56" s="39"/>
      <c r="J56" s="39"/>
      <c r="K56" s="29"/>
      <c r="L56" s="29"/>
      <c r="M56" s="29"/>
      <c r="N56" s="46"/>
      <c r="O56" s="47"/>
    </row>
    <row r="57" s="1" customFormat="1" spans="3:15">
      <c r="C57" s="29"/>
      <c r="D57" s="3"/>
      <c r="E57" s="29"/>
      <c r="F57" s="29"/>
      <c r="G57" s="29"/>
      <c r="H57" s="39"/>
      <c r="I57" s="39"/>
      <c r="J57" s="39"/>
      <c r="K57" s="29"/>
      <c r="L57" s="29"/>
      <c r="M57" s="29"/>
      <c r="N57" s="46"/>
      <c r="O57" s="47"/>
    </row>
    <row r="58" s="1" customFormat="1" spans="3:15">
      <c r="C58" s="29"/>
      <c r="D58" s="3"/>
      <c r="E58" s="29"/>
      <c r="F58" s="29"/>
      <c r="G58" s="29"/>
      <c r="H58" s="39"/>
      <c r="I58" s="39"/>
      <c r="J58" s="39"/>
      <c r="K58" s="29"/>
      <c r="L58" s="29"/>
      <c r="M58" s="29"/>
      <c r="N58" s="46"/>
      <c r="O58" s="47"/>
    </row>
    <row r="59" s="1" customFormat="1" spans="3:15">
      <c r="C59" s="29"/>
      <c r="D59" s="3"/>
      <c r="E59" s="29"/>
      <c r="F59" s="29"/>
      <c r="G59" s="29"/>
      <c r="H59" s="39"/>
      <c r="I59" s="39"/>
      <c r="J59" s="39"/>
      <c r="K59" s="29"/>
      <c r="L59" s="29"/>
      <c r="M59" s="29"/>
      <c r="N59" s="46"/>
      <c r="O59" s="47"/>
    </row>
    <row r="60" s="1" customFormat="1" spans="3:15">
      <c r="C60" s="29"/>
      <c r="D60" s="3"/>
      <c r="E60" s="29"/>
      <c r="F60" s="29"/>
      <c r="G60" s="29"/>
      <c r="H60" s="39"/>
      <c r="I60" s="39"/>
      <c r="J60" s="39"/>
      <c r="K60" s="29"/>
      <c r="L60" s="29"/>
      <c r="M60" s="29"/>
      <c r="N60" s="46"/>
      <c r="O60" s="47"/>
    </row>
  </sheetData>
  <autoFilter ref="A4:O43">
    <sortState ref="A4:O43">
      <sortCondition ref="D13"/>
    </sortState>
    <extLst/>
  </autoFilter>
  <mergeCells count="3">
    <mergeCell ref="A1:B1"/>
    <mergeCell ref="A2:O2"/>
    <mergeCell ref="N3:O3"/>
  </mergeCells>
  <pageMargins left="0.707638888888889" right="0.196527777777778" top="0.354166666666667" bottom="0.354166666666667" header="0.297916666666667" footer="0.297916666666667"/>
  <pageSetup paperSize="8"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杨志鹏</cp:lastModifiedBy>
  <dcterms:created xsi:type="dcterms:W3CDTF">2020-12-19T22:08:00Z</dcterms:created>
  <dcterms:modified xsi:type="dcterms:W3CDTF">2021-11-01T13:48:08Z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2052-10.1.0.7448</vt:lpwstr>
  </property>
</Properties>
</file>