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1565" activeTab="0"/>
  </bookViews>
  <sheets>
    <sheet name="调出项目 " sheetId="1" r:id="rId1"/>
  </sheets>
  <definedNames>
    <definedName name="_xlnm.Print_Area" localSheetId="0">'调出项目 '!$A$1:$H$66</definedName>
    <definedName name="_xlnm.Print_Titles" localSheetId="0">'调出项目 '!$A:$H,'调出项目 '!$4:$4</definedName>
    <definedName name="_xlnm._FilterDatabase" localSheetId="0" hidden="1">'调出项目 '!$A$4:$W$66</definedName>
  </definedNames>
  <calcPr fullCalcOnLoad="1"/>
</workbook>
</file>

<file path=xl/sharedStrings.xml><?xml version="1.0" encoding="utf-8"?>
<sst xmlns="http://schemas.openxmlformats.org/spreadsheetml/2006/main" count="270" uniqueCount="233">
  <si>
    <t>附件</t>
  </si>
  <si>
    <t>2020年自治区层面统筹推进重大项目退出项目清单</t>
  </si>
  <si>
    <t>单位：万元</t>
  </si>
  <si>
    <t>序号</t>
  </si>
  <si>
    <t>项目名称</t>
  </si>
  <si>
    <t>项目代码</t>
  </si>
  <si>
    <t>主要建设内容及规模</t>
  </si>
  <si>
    <t>总投资</t>
  </si>
  <si>
    <t>项目业主</t>
  </si>
  <si>
    <t>责任单位</t>
  </si>
  <si>
    <t>备注</t>
  </si>
  <si>
    <t>合计（46项）</t>
  </si>
  <si>
    <t>一</t>
  </si>
  <si>
    <t>南宁市（3项）</t>
  </si>
  <si>
    <t>五象智谷园一期——高新技术产业化工程（中药民族药大品种培育）</t>
  </si>
  <si>
    <t>2018-450108-27-03-032748</t>
  </si>
  <si>
    <t>建设符合GMP标准的双花草珊瑚含片、冠心丹参片、乳结泰胶囊等国内独家类药品生产车间、检测实验室，集原材料、成品运输及储存为一体的智能立体仓库，总建筑面积约9万平方米。</t>
  </si>
  <si>
    <t>广西昌弘制药有限公司</t>
  </si>
  <si>
    <t>南宁市人民政府</t>
  </si>
  <si>
    <t>上林县鼓鸣寨养生旅游度假基地项目（一期）</t>
  </si>
  <si>
    <t>2017-450125-05-03-031575</t>
  </si>
  <si>
    <t>建设生态农业、生态林业示范区和休闲养生度假区等，总建筑面积约5万平方米。</t>
  </si>
  <si>
    <t>上林县鼓鸣寨旅游开发有限公司</t>
  </si>
  <si>
    <t>广西民华跨境电商科技产业园</t>
  </si>
  <si>
    <t>2018-450114-64-03-022768</t>
  </si>
  <si>
    <t>建设15栋单体，其中14栋标准厂房，1栋配套服务楼，总建筑面积约13.74万平方米。</t>
  </si>
  <si>
    <t>广西民华达科技有限公司</t>
  </si>
  <si>
    <t>二</t>
  </si>
  <si>
    <t>桂林市（5项）</t>
  </si>
  <si>
    <t>桂林电子科技大学信息科技学院项目</t>
  </si>
  <si>
    <t>2020-450323-82-02-002735</t>
  </si>
  <si>
    <t>项目规划用地面积约1500亩，项目分两期建设。一期用地面积约612亩，建有教学楼、实训教学楼、图书馆、体育馆、行政楼等。二期用地面积约888亩，建教学楼、实训教学楼、教职工公寓楼等。</t>
  </si>
  <si>
    <t>桂林宏学教育投资有限公司</t>
  </si>
  <si>
    <t>桂林市人民政府</t>
  </si>
  <si>
    <t>华邦（桂林）国际旅居健康颐养项目</t>
  </si>
  <si>
    <t>2019-450304-81-03-012779</t>
  </si>
  <si>
    <t>建设休闲度假区、旅居康养社区、健康俱乐部、彩龄学院等配套设施，总建筑面积12.6万平方米。</t>
  </si>
  <si>
    <t>桂林华邦康养投资有限公司</t>
  </si>
  <si>
    <t>比亚迪新能源汽车及轨道交通项目</t>
  </si>
  <si>
    <t>2017-450313-36-03-035547</t>
  </si>
  <si>
    <t>一期云轨轨道梁产线1条，生产云轨轨道梁单向25公里/年；二期云轨车辆产线1条，生产云轨车辆150辆/年；新能源大巴产线1条，生产新能源大巴1500辆/年等，总建筑面积10.7万平方米。</t>
  </si>
  <si>
    <t>桂林比亚迪实业有限公司</t>
  </si>
  <si>
    <t>广西汽车集团有限公司新能源客车生产建设项目</t>
  </si>
  <si>
    <t>2017-450313-36-02-039102</t>
  </si>
  <si>
    <t>新建焊装车间、涂装车间、总装车间、检测调试车间、试车跑道等设施并配套相应生产设备，总建筑面积约8.1万平方米；年产新能源汽车5.5万辆。</t>
  </si>
  <si>
    <t>广西汽车集团有限公司</t>
  </si>
  <si>
    <t>桂林航天健康旅游小镇项目（一期）</t>
  </si>
  <si>
    <t>2018-450312-72-03-040054</t>
  </si>
  <si>
    <t>建设航天园区规划中心、基础设施、航天专家园区和宇航员康养中心等设施，总建筑面积约30万平方米。</t>
  </si>
  <si>
    <t>航天太空裕城（广西）实业发展有限公司</t>
  </si>
  <si>
    <t>三</t>
  </si>
  <si>
    <t>梧州市（3项）</t>
  </si>
  <si>
    <t>梧州市江南片区居民饮用水水源地环境提升项目</t>
  </si>
  <si>
    <t>2018-450406-48-01-039216</t>
  </si>
  <si>
    <t>新建一座近期规模为10万立方米/天的净水厂，包括网格絮凝和平流沉淀池、V型滤池、清水池、加矾加氯间、取水泵房1座及配套等，另外收购原苍梧县水厂，供水规模保持现状5万立方米/天。</t>
  </si>
  <si>
    <t>梧州市东泰国有资产经营有限公司</t>
  </si>
  <si>
    <t>梧州市人民政府</t>
  </si>
  <si>
    <t>梧州市江南片区居民饮用水水源地环境提升项目续建工程</t>
  </si>
  <si>
    <t>2019-450400-78-01-011535</t>
  </si>
  <si>
    <t>项目配套建设配水管网，其中进港大道接至苍梧源水泵房（人行道）建设两条6000米的DN1000球铸管，苍梧源水泵房至大转盘（慢车道）建设一条7200米的DN1200球铸管。</t>
  </si>
  <si>
    <t>蒙山县夏宜瑶族乡特色小镇建设项目</t>
  </si>
  <si>
    <t>2019-450423-50-01027802</t>
  </si>
  <si>
    <t>改造古镇的街道和村屯的楼房外立面345650平方米、修缮古居民楼面积8000平方米、水渠改造3300米、新建山里瑶寨吊脚楼8500平方米、品茗台1200平方米等配套设施。</t>
  </si>
  <si>
    <t>蒙山县泰晖资产经营有限责任公司</t>
  </si>
  <si>
    <t>四</t>
  </si>
  <si>
    <t>北海市（3项）</t>
  </si>
  <si>
    <t>合浦县农贸果蔬批发市场工程项目</t>
  </si>
  <si>
    <t>2018-450521-51-01-042001</t>
  </si>
  <si>
    <t>建设商贸物流用房、农贸批发市场、水果批发市场、冰库用房等配套设施，总建筑面积为44621平方米。</t>
  </si>
  <si>
    <t>合浦县南珠城市建设投资有限公司</t>
  </si>
  <si>
    <t>北海市人民政府</t>
  </si>
  <si>
    <t>合浦县石康镇豹狸村田园综合体交通基础设施项目</t>
  </si>
  <si>
    <t>2018-450521-48-01-022325</t>
  </si>
  <si>
    <t>建设5个子项目：白坟岭至东边冲公路工程、桥头至三角梅基地公路工程、大田分离式立交至高速公路引道公路工程、石湾至桥头公路工程、高速引道至下关塘公路工程。</t>
  </si>
  <si>
    <t>合浦县交通运输局</t>
  </si>
  <si>
    <t>柳北高速常乐互通立交及连接线工程项目</t>
  </si>
  <si>
    <t>2018-450521-54-01-034721</t>
  </si>
  <si>
    <t>互通立交主线为现有柳北高速公路k127+420—k128+620段，路基宽28米，路线长1.2公路，互通立交设五条匝道。</t>
  </si>
  <si>
    <t>五</t>
  </si>
  <si>
    <t>防城港市（5项）</t>
  </si>
  <si>
    <t>防城港镍镁新材料项目（原防城港蛇纹石综合利用项目）</t>
  </si>
  <si>
    <t>2019-450602-26-03-003958</t>
  </si>
  <si>
    <t>年产镁盐40万吨、年产石英砂70万吨、年产氢氧化镍5.5万吨。</t>
  </si>
  <si>
    <t>广西赛可昱新材料科技有限公司</t>
  </si>
  <si>
    <t>防城港市人民政府</t>
  </si>
  <si>
    <t>东兴市东盟旅游集散中心项目</t>
  </si>
  <si>
    <t>2019-450681-72-03-030949</t>
  </si>
  <si>
    <t>建设“智慧旅游”中心、智能化旅游客户服务中心、东兴东盟文化广场、东盟特产交易中心、京族博览馆及相关配套等，总建筑面积约267475平方米。</t>
  </si>
  <si>
    <t>东兴市开发投资有限责任公司</t>
  </si>
  <si>
    <t>环保智能装备及高端自动化产品制造项目</t>
  </si>
  <si>
    <t>2019-450603-34-03-038488</t>
  </si>
  <si>
    <t>建设6座标准厂房、1栋研发中心、5G智能综合楼、众创空间及配套工程等；产品包括全自动金属屑回收系统、生产高端非标类液压产品等，项目用地面积约100亩。</t>
  </si>
  <si>
    <t>防城港天俪显隆科技有限公司</t>
  </si>
  <si>
    <t>防城港城南新区路网工程B-5号路</t>
  </si>
  <si>
    <t>2017-450600-48-01-009705</t>
  </si>
  <si>
    <t>建设城市次主干道，道路总长2.9公里，红线宽40米。</t>
  </si>
  <si>
    <t>防城港市投资发展集团有限公司</t>
  </si>
  <si>
    <t>广西中储能材料有限公司年产20万吨钒电解液项目</t>
  </si>
  <si>
    <t>2017-450602-26-03-013169</t>
  </si>
  <si>
    <t>建设年产100万吨/年钒电解液装置并配套建设年产25万吨/年离子膜烧碱装置以及罐区、仓库、变电站、纯水站、冷冻站、空压制氮及公辅设施等。</t>
  </si>
  <si>
    <t>广西中储能材料有限公司</t>
  </si>
  <si>
    <t>六</t>
  </si>
  <si>
    <t>钦州市（6项）</t>
  </si>
  <si>
    <t>钦州港30万吨级进港航道清淤维护工程</t>
  </si>
  <si>
    <t>2018-450702-55-01-037145</t>
  </si>
  <si>
    <t>钦州港30万吨级进港航道起自钦州港外湾-21m水深处，终于钦州港10万吨级航道起点处，工程于2012年建成，经2018年维护测量，航道局部存在回淤。</t>
  </si>
  <si>
    <t>广西钦州临海工业投资有限责任公司</t>
  </si>
  <si>
    <t>钦州市人民政府</t>
  </si>
  <si>
    <t>广西烟霞山风景区基础设施建设项目</t>
  </si>
  <si>
    <t>2017-450721-89-03-001135</t>
  </si>
  <si>
    <t>建设完善综合服务区、农业休闲体验区、民俗文化体验区、丹霞地貌游览区等4大功能区。</t>
  </si>
  <si>
    <t>灵山县烟霞山生态旅游开发有限公司</t>
  </si>
  <si>
    <t>灵山电子信息产业园基础设施项目（一期）</t>
  </si>
  <si>
    <t>2017-450721-70-03-001242</t>
  </si>
  <si>
    <t>建设标准厂房及配套基础设施，总建筑面积62万平方米。</t>
  </si>
  <si>
    <t>广西六和投资有限公司</t>
  </si>
  <si>
    <t>广西北部湾工业废弃物综合处置中心项目（一期）</t>
  </si>
  <si>
    <t>2017-450702-77-02-033807</t>
  </si>
  <si>
    <t>建设年处理工业废弃物13.3万吨生产线。</t>
  </si>
  <si>
    <t>广西东方园林环保科技有限公司</t>
  </si>
  <si>
    <t>聚甲氧基二甲醚项目（一期）</t>
  </si>
  <si>
    <t>2017-450703-26-03-032757</t>
  </si>
  <si>
    <t>建设4条生产线，配套建设化验室、仓库、办公楼等附属设施。</t>
  </si>
  <si>
    <t>钦州聚力新能源科技有限公司</t>
  </si>
  <si>
    <t>国际健康食品产业园项目（原清真食品产业园）</t>
  </si>
  <si>
    <t>2017-450700-70-03-020868</t>
  </si>
  <si>
    <t>建设标准厂房、研发办公中心、孵化研发中心、实验研发中心等食品产业园，总建筑面积约296622.15平方米。</t>
  </si>
  <si>
    <t>广西中马钦州产业园区开发有限公司</t>
  </si>
  <si>
    <t>七</t>
  </si>
  <si>
    <t>贵港市（3项）</t>
  </si>
  <si>
    <t>贵港市年产250万立方米干粉砂浆项目</t>
  </si>
  <si>
    <t>2019-450802-47-03-007362</t>
  </si>
  <si>
    <t>建设年产250万立方米干粉砂浆生产线，总建筑面积163600平方米。</t>
  </si>
  <si>
    <t>广西荷港科技有限公司</t>
  </si>
  <si>
    <t>贵港市人民政府</t>
  </si>
  <si>
    <t>广西扬翔亚计山特色种猪生产一体化基地</t>
  </si>
  <si>
    <t>2018-450803-03-03-011078</t>
  </si>
  <si>
    <t>建设原种猪育种基地、种猪科研中心、饲料厂等，形成年原种猪存栏6000头、大小种猪存栏60000头，年产饲料20万吨的能力，总建筑面积62312平方米。</t>
  </si>
  <si>
    <t>广西扬翔猪基因科技有限公司</t>
  </si>
  <si>
    <t>G358覃塘至黎塘界公路</t>
  </si>
  <si>
    <t>2017-450804-48-01-023255</t>
  </si>
  <si>
    <t>建设一级公路，全长18.459公里，设计速度80公里/小时，路基宽24.5米。</t>
  </si>
  <si>
    <t>贵港市九路两桥建设管理有限公司</t>
  </si>
  <si>
    <t>八</t>
  </si>
  <si>
    <t>玉林市（3项）</t>
  </si>
  <si>
    <t>广西亚邦汽配农机科技产业园项目</t>
  </si>
  <si>
    <t>2018-450000-47-03-043059</t>
  </si>
  <si>
    <t>建设整车销售、汽车配件销售、汽车维修、二手车交易、汽车检验中心、农机及配件配套等设施，总建筑面积28.5万平方米。</t>
  </si>
  <si>
    <t>河南神鹏实业集团</t>
  </si>
  <si>
    <t>玉林市人民政府</t>
  </si>
  <si>
    <t>恒科中药提取基地项目</t>
  </si>
  <si>
    <t>建设药提取车间、饮片生产车间、现代医药物流仓库、研发中心等,年储藏常用医药2000吨，总建筑面积约6万平方米。</t>
  </si>
  <si>
    <t>广西民众医药有限公司</t>
  </si>
  <si>
    <t>中国—东盟康美（玉林）中药饮片生产（二期）项目</t>
  </si>
  <si>
    <t>2019-450900-27-03-032176</t>
  </si>
  <si>
    <t>建设研发楼、生产车间、仓库及附属设施，建设饮片生产线等,形成中药饮片的物流和年产10万吨中药饮片的加工生产。</t>
  </si>
  <si>
    <t>康美（玉林）中药产业园有限公司</t>
  </si>
  <si>
    <t>九</t>
  </si>
  <si>
    <t>贺州市（1项）</t>
  </si>
  <si>
    <t>富川特色林产品基地建设及精深加工项目</t>
  </si>
  <si>
    <t>2016-451123-35-03-012051</t>
  </si>
  <si>
    <t>建设年产20000吨合成橡胶聚合乳化剂系列产品生产线、年产10000吨油墨和高等级交通标志涂料树脂生产线各1条。</t>
  </si>
  <si>
    <t>广西贺州华川林产科技有限公司</t>
  </si>
  <si>
    <t>贺州市人民政府</t>
  </si>
  <si>
    <t>十</t>
  </si>
  <si>
    <t>河池市（4项）</t>
  </si>
  <si>
    <t>红水河健康养生之旅——天峨蓝衣壮休闲养生旅游度假区项目</t>
  </si>
  <si>
    <t>2017-451222-61-03-029829</t>
  </si>
  <si>
    <t>建设天峨蓝衣壮小镇、龙滩大峡谷国家森林公园景区和川洞河燕子湖景区，总建筑面积65万平方米。</t>
  </si>
  <si>
    <t>广西红水河旅游发展有限公司</t>
  </si>
  <si>
    <t>河池市人民政府</t>
  </si>
  <si>
    <t>红水河健康养生之旅—大化瑶泉生态旅游度假区项目（ 一期）</t>
  </si>
  <si>
    <t>2017-451229-70-03-031543</t>
  </si>
  <si>
    <t>建设温泉养生度假区7800平方米、民俗风情休闲区1.6万平方米、生态旅游码头4000平方米和其他生态旅游配套等，总建筑面积6.3万平方米。</t>
  </si>
  <si>
    <t>凤山凤栖桃源生态智慧长寿康养基地项目</t>
  </si>
  <si>
    <t>2019-451223-79-03-043827</t>
  </si>
  <si>
    <t>建设养老中心公寓、养生养老活动区、民族医药养生养老中心、智能养老服务中心及相关配套基础设施，设置养老床位2400-4000个，总建筑面积约30万平方米。</t>
  </si>
  <si>
    <t>广西凤山芒果置业有限公司</t>
  </si>
  <si>
    <t>南丹县南方有色金属有限责任公司锡生产系统环境治理升级改造项目</t>
  </si>
  <si>
    <t>2017-451200-32-03-017963</t>
  </si>
  <si>
    <t>建设年产精锡3万吨，总建筑面积约3.3万平方米。</t>
  </si>
  <si>
    <t>广西南丹南方金属有限公司</t>
  </si>
  <si>
    <t>十一</t>
  </si>
  <si>
    <t>来宾市（2项）</t>
  </si>
  <si>
    <t>合山市灵岩湖生态民俗文化景区项目</t>
  </si>
  <si>
    <t>2019-451381-47-03-027970</t>
  </si>
  <si>
    <t>建设壮乡特色农耕文化、禅修、商务交流、商业贸易设施等，总建筑面积23.34万平方米。</t>
  </si>
  <si>
    <t>合山市建合城市开发投资有限责任公司</t>
  </si>
  <si>
    <t>来宾市人民政府</t>
  </si>
  <si>
    <t>广西华纳新材料科技有限公司碳酸钙项目</t>
  </si>
  <si>
    <t>2017-451381-30-03-028589</t>
  </si>
  <si>
    <t>建设1条年产4万吨纳米钙生产线、2条年产5万吨轻质碳酸钙生产线。</t>
  </si>
  <si>
    <t>广西华纳新材料科技有限公司</t>
  </si>
  <si>
    <t>十二</t>
  </si>
  <si>
    <t>崇左市（1项）</t>
  </si>
  <si>
    <t>广西凭祥综合保税区多功能厂房及配套项目</t>
  </si>
  <si>
    <t>2018-451406-47-01-016193</t>
  </si>
  <si>
    <t>建设2栋多功能厂房、2栋工人宿舍，配套建设工人食堂、活动室等。</t>
  </si>
  <si>
    <t>广西壮族自治区人民政府凭祥综合保税区管理委员会</t>
  </si>
  <si>
    <t>崇左市人民政府</t>
  </si>
  <si>
    <t>十三</t>
  </si>
  <si>
    <t>林业局（1项）</t>
  </si>
  <si>
    <t>居然之家南宁高峰家居建材发展中心项目</t>
  </si>
  <si>
    <t>2019-450102-72-03-006295</t>
  </si>
  <si>
    <t>建设广西林业产品科技研发中心、东盟林产品展示中心、居然之家大型商业综合体及其他配套，总建筑面积共计23万平方米。</t>
  </si>
  <si>
    <t>北京居然之家投资控股集团有限公司</t>
  </si>
  <si>
    <t>自治区林业局</t>
  </si>
  <si>
    <t>十四</t>
  </si>
  <si>
    <t>广西旅游发展集团有限公司（1项）</t>
  </si>
  <si>
    <t>广西德福旅游康养暨现代农业庄园项目</t>
  </si>
  <si>
    <t>2019-450103-47-03-003954</t>
  </si>
  <si>
    <t>建设旅游康养暨现代农业庄园，总建筑面积约200万平方米。</t>
  </si>
  <si>
    <t>广西旅发德福健康产业有限公司</t>
  </si>
  <si>
    <t>广西旅游发展集团有限公司</t>
  </si>
  <si>
    <t>十五</t>
  </si>
  <si>
    <t>自治区国资委(5项)</t>
  </si>
  <si>
    <t>东兴边民互市贸易区升级改造项目</t>
  </si>
  <si>
    <t>2020-450681-54-01-004064</t>
  </si>
  <si>
    <t>新建及改造码头作业区、申报展示区用房约1.3平米，商品接驳区钢棚2万平米，互市区围网2000米，新建货物运输通道1万平方米。</t>
  </si>
  <si>
    <t>广西北投建设投资有限公司</t>
  </si>
  <si>
    <t>自治区国资委</t>
  </si>
  <si>
    <t>东兴农产品物流中心项目</t>
  </si>
  <si>
    <t>2019-450681-59-01-002163</t>
  </si>
  <si>
    <t>建设有海鲜、淀粉、干杂品、水果等专业市场物流中心，总建筑面积约13.6万平米。</t>
  </si>
  <si>
    <t>广西自由贸易试验区崇左片区跨境劳务服务中心项目</t>
  </si>
  <si>
    <r>
      <t>建设多功能厂房、宿舍及配套食堂、培训室等，总建筑面积63680.44</t>
    </r>
    <r>
      <rPr>
        <sz val="16"/>
        <rFont val="宋体"/>
        <family val="0"/>
      </rPr>
      <t>㎡</t>
    </r>
    <r>
      <rPr>
        <sz val="16"/>
        <rFont val="仿宋_GB2312"/>
        <family val="3"/>
      </rPr>
      <t>。</t>
    </r>
  </si>
  <si>
    <t>钦州市镇级新建4座污水处理厂及配套管网工程项目</t>
  </si>
  <si>
    <t>2017-450722-46-01-017036</t>
  </si>
  <si>
    <t>建设浦北县2座污水处理、钦北区2座污水处理。</t>
  </si>
  <si>
    <t>广西环保产业投资集团有限公司</t>
  </si>
  <si>
    <t>中国-东盟（南宁）林业产业物流项目一期</t>
  </si>
  <si>
    <t>建设林业生产资料、红木家具、林化工产品、木板、木门及木式家具商贸物流用房及相关配套等，总建筑面积约13万平方米。</t>
  </si>
  <si>
    <t>广西华鼎林业投资有限公司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</si>
</sst>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2">
    <font>
      <sz val="12"/>
      <name val="宋体"/>
      <family val="0"/>
    </font>
    <font>
      <b/>
      <sz val="16"/>
      <name val="黑体"/>
      <family val="0"/>
    </font>
    <font>
      <sz val="10"/>
      <name val="宋体"/>
      <family val="0"/>
    </font>
    <font>
      <b/>
      <sz val="18"/>
      <name val="仿宋_GB2312"/>
      <family val="3"/>
    </font>
    <font>
      <b/>
      <sz val="16"/>
      <name val="仿宋_GB2312"/>
      <family val="3"/>
    </font>
    <font>
      <sz val="16"/>
      <name val="仿宋_GB2312"/>
      <family val="3"/>
    </font>
    <font>
      <sz val="10"/>
      <name val="仿宋_GB2312"/>
      <family val="3"/>
    </font>
    <font>
      <sz val="16"/>
      <name val="黑体"/>
      <family val="0"/>
    </font>
    <font>
      <sz val="20"/>
      <name val="方正小标宋简体"/>
      <family val="4"/>
    </font>
    <font>
      <sz val="16"/>
      <color indexed="8"/>
      <name val="仿宋_GB2312"/>
      <family val="3"/>
    </font>
    <font>
      <sz val="18"/>
      <name val="仿宋_GB2312"/>
      <family val="3"/>
    </font>
    <font>
      <sz val="11"/>
      <color indexed="8"/>
      <name val="宋体"/>
      <family val="0"/>
    </font>
    <font>
      <sz val="10"/>
      <name val="Arial"/>
      <family val="2"/>
    </font>
    <font>
      <sz val="12"/>
      <name val="Times New Roman"/>
      <family val="1"/>
    </font>
    <font>
      <sz val="11"/>
      <color indexed="19"/>
      <name val="宋体"/>
      <family val="0"/>
    </font>
    <font>
      <sz val="11"/>
      <color indexed="42"/>
      <name val="宋体"/>
      <family val="0"/>
    </font>
    <font>
      <b/>
      <sz val="11"/>
      <color indexed="63"/>
      <name val="宋体"/>
      <family val="0"/>
    </font>
    <font>
      <sz val="11"/>
      <color indexed="10"/>
      <name val="宋体"/>
      <family val="0"/>
    </font>
    <font>
      <b/>
      <sz val="11"/>
      <color indexed="54"/>
      <name val="宋体"/>
      <family val="0"/>
    </font>
    <font>
      <u val="single"/>
      <sz val="10.8"/>
      <color indexed="36"/>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0.8"/>
      <color indexed="12"/>
      <name val="宋体"/>
      <family val="0"/>
    </font>
    <font>
      <b/>
      <sz val="11"/>
      <color indexed="9"/>
      <name val="宋体"/>
      <family val="0"/>
    </font>
    <font>
      <i/>
      <sz val="11"/>
      <color indexed="23"/>
      <name val="宋体"/>
      <family val="0"/>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rgb="FF000000"/>
      </left>
      <right/>
      <top style="thin">
        <color rgb="FF000000"/>
      </top>
      <bottom style="thin">
        <color rgb="FF000000"/>
      </bottom>
    </border>
    <border>
      <left style="thin">
        <color rgb="FF000000"/>
      </left>
      <right/>
      <top style="thin">
        <color rgb="FF000000"/>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7" fillId="7" borderId="2" applyNumberFormat="0" applyFont="0" applyAlignment="0" applyProtection="0"/>
    <xf numFmtId="0" fontId="38" fillId="0" borderId="0" applyNumberFormat="0" applyFill="0" applyBorder="0" applyAlignment="0" applyProtection="0"/>
    <xf numFmtId="0" fontId="13" fillId="0" borderId="0">
      <alignment/>
      <protection/>
    </xf>
    <xf numFmtId="0" fontId="36" fillId="8" borderId="0" applyNumberFormat="0" applyBorder="0" applyAlignment="0" applyProtection="0"/>
    <xf numFmtId="0" fontId="39" fillId="0" borderId="0" applyNumberFormat="0" applyFill="0" applyBorder="0" applyAlignment="0" applyProtection="0"/>
    <xf numFmtId="0" fontId="12"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6" fillId="9" borderId="0" applyNumberFormat="0" applyBorder="0" applyAlignment="0" applyProtection="0"/>
    <xf numFmtId="0" fontId="38" fillId="0" borderId="4" applyNumberFormat="0" applyFill="0" applyAlignment="0" applyProtection="0"/>
    <xf numFmtId="0" fontId="36"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3" fillId="13" borderId="0" applyNumberFormat="0" applyBorder="0" applyAlignment="0" applyProtection="0"/>
    <xf numFmtId="0" fontId="0" fillId="0" borderId="0">
      <alignment vertical="center"/>
      <protection/>
    </xf>
    <xf numFmtId="0" fontId="36"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12" fillId="0" borderId="0">
      <alignment/>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6" fillId="32" borderId="0" applyNumberFormat="0" applyBorder="0" applyAlignment="0" applyProtection="0"/>
    <xf numFmtId="0" fontId="11" fillId="0" borderId="0">
      <alignment vertical="center"/>
      <protection/>
    </xf>
    <xf numFmtId="0" fontId="12" fillId="0" borderId="0">
      <alignment/>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0" fontId="0" fillId="0" borderId="0">
      <alignment/>
      <protection/>
    </xf>
    <xf numFmtId="0" fontId="13" fillId="0" borderId="0">
      <alignment/>
      <protection/>
    </xf>
    <xf numFmtId="0" fontId="12"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cellStyleXfs>
  <cellXfs count="68">
    <xf numFmtId="0" fontId="0" fillId="0" borderId="0" xfId="0" applyFont="1" applyAlignment="1">
      <alignment vertical="center"/>
    </xf>
    <xf numFmtId="0" fontId="1" fillId="33" borderId="0" xfId="81" applyFont="1" applyFill="1" applyBorder="1" applyAlignment="1">
      <alignment vertical="center"/>
      <protection/>
    </xf>
    <xf numFmtId="0" fontId="2" fillId="33" borderId="0" xfId="81" applyFont="1" applyFill="1" applyBorder="1" applyAlignment="1">
      <alignment vertical="center"/>
      <protection/>
    </xf>
    <xf numFmtId="0" fontId="3" fillId="33" borderId="0" xfId="81" applyFont="1" applyFill="1" applyBorder="1" applyAlignment="1">
      <alignment horizontal="center" vertical="center" wrapText="1"/>
      <protection/>
    </xf>
    <xf numFmtId="0" fontId="4" fillId="33" borderId="0" xfId="81" applyFont="1" applyFill="1" applyBorder="1" applyAlignment="1">
      <alignment horizontal="center" vertical="center" wrapText="1"/>
      <protection/>
    </xf>
    <xf numFmtId="0" fontId="5" fillId="33" borderId="0" xfId="81" applyFont="1" applyFill="1" applyBorder="1" applyAlignment="1">
      <alignment horizontal="left" vertical="center" wrapText="1"/>
      <protection/>
    </xf>
    <xf numFmtId="0" fontId="5" fillId="33" borderId="0" xfId="81" applyFont="1" applyFill="1" applyBorder="1" applyAlignment="1">
      <alignment vertical="center"/>
      <protection/>
    </xf>
    <xf numFmtId="0" fontId="4" fillId="33" borderId="0" xfId="81" applyFont="1" applyFill="1" applyBorder="1" applyAlignment="1">
      <alignment vertical="center"/>
      <protection/>
    </xf>
    <xf numFmtId="0" fontId="5" fillId="0" borderId="0" xfId="0" applyFont="1" applyAlignment="1">
      <alignment vertical="center"/>
    </xf>
    <xf numFmtId="0" fontId="2" fillId="33" borderId="0" xfId="81" applyFont="1" applyFill="1" applyBorder="1" applyAlignment="1">
      <alignment horizontal="center" vertical="center"/>
      <protection/>
    </xf>
    <xf numFmtId="0" fontId="2" fillId="33" borderId="0" xfId="81" applyFont="1" applyFill="1" applyBorder="1" applyAlignment="1">
      <alignment vertical="center" wrapText="1"/>
      <protection/>
    </xf>
    <xf numFmtId="176" fontId="6" fillId="33" borderId="0" xfId="81" applyNumberFormat="1" applyFont="1" applyFill="1" applyBorder="1" applyAlignment="1">
      <alignment horizontal="center" vertical="center"/>
      <protection/>
    </xf>
    <xf numFmtId="0" fontId="2" fillId="33" borderId="0" xfId="81" applyFont="1" applyFill="1" applyBorder="1" applyAlignment="1">
      <alignment horizontal="left" vertical="center" wrapText="1"/>
      <protection/>
    </xf>
    <xf numFmtId="0" fontId="2" fillId="33" borderId="0" xfId="81" applyFont="1" applyFill="1" applyBorder="1" applyAlignment="1">
      <alignment horizontal="center" vertical="center" wrapText="1"/>
      <protection/>
    </xf>
    <xf numFmtId="0" fontId="7" fillId="0" borderId="0" xfId="81" applyFont="1" applyFill="1" applyBorder="1" applyAlignment="1">
      <alignment horizontal="left" vertical="center" wrapText="1"/>
      <protection/>
    </xf>
    <xf numFmtId="0" fontId="7" fillId="0" borderId="0" xfId="81" applyFont="1" applyFill="1" applyBorder="1" applyAlignment="1">
      <alignment horizontal="left" vertical="center" wrapText="1"/>
      <protection/>
    </xf>
    <xf numFmtId="0" fontId="2" fillId="0" borderId="0" xfId="81" applyFont="1" applyFill="1" applyBorder="1" applyAlignment="1">
      <alignment vertical="center"/>
      <protection/>
    </xf>
    <xf numFmtId="0" fontId="2" fillId="0" borderId="0" xfId="81" applyFont="1" applyFill="1" applyBorder="1" applyAlignment="1">
      <alignment vertical="center" wrapText="1"/>
      <protection/>
    </xf>
    <xf numFmtId="176" fontId="6" fillId="0" borderId="0" xfId="81" applyNumberFormat="1" applyFont="1" applyFill="1" applyBorder="1" applyAlignment="1">
      <alignment horizontal="center" vertical="center"/>
      <protection/>
    </xf>
    <xf numFmtId="0" fontId="2" fillId="0" borderId="0" xfId="81" applyFont="1" applyFill="1" applyBorder="1" applyAlignment="1">
      <alignment horizontal="left" vertical="center" wrapText="1"/>
      <protection/>
    </xf>
    <xf numFmtId="0" fontId="2" fillId="0" borderId="0" xfId="81" applyFont="1" applyFill="1" applyBorder="1" applyAlignment="1">
      <alignment horizontal="center" vertical="center" wrapText="1"/>
      <protection/>
    </xf>
    <xf numFmtId="0" fontId="8" fillId="0" borderId="0" xfId="81" applyFont="1" applyFill="1" applyBorder="1" applyAlignment="1">
      <alignment horizontal="center" vertical="center"/>
      <protection/>
    </xf>
    <xf numFmtId="0" fontId="8" fillId="0" borderId="0" xfId="81" applyFont="1" applyFill="1" applyBorder="1" applyAlignment="1">
      <alignment horizontal="left" vertical="center"/>
      <protection/>
    </xf>
    <xf numFmtId="0" fontId="5" fillId="0" borderId="0" xfId="81" applyFont="1" applyFill="1" applyAlignment="1">
      <alignment horizontal="right" vertical="center"/>
      <protection/>
    </xf>
    <xf numFmtId="0" fontId="5" fillId="0" borderId="0" xfId="81" applyFont="1" applyFill="1" applyAlignment="1">
      <alignment horizontal="left" vertical="center"/>
      <protection/>
    </xf>
    <xf numFmtId="0" fontId="5" fillId="0" borderId="0" xfId="81" applyFont="1" applyFill="1" applyAlignment="1">
      <alignment horizontal="center" vertical="center"/>
      <protection/>
    </xf>
    <xf numFmtId="0" fontId="3" fillId="0" borderId="9" xfId="81" applyFont="1" applyFill="1" applyBorder="1" applyAlignment="1">
      <alignment horizontal="center" vertical="center" wrapText="1"/>
      <protection/>
    </xf>
    <xf numFmtId="9" fontId="3" fillId="0" borderId="9" xfId="25" applyFont="1" applyFill="1" applyBorder="1" applyAlignment="1">
      <alignment horizontal="center" vertical="center" wrapText="1"/>
    </xf>
    <xf numFmtId="176" fontId="3" fillId="0" borderId="9" xfId="81" applyNumberFormat="1" applyFont="1" applyFill="1" applyBorder="1" applyAlignment="1">
      <alignment horizontal="center" vertical="center" wrapText="1"/>
      <protection/>
    </xf>
    <xf numFmtId="0" fontId="4" fillId="0" borderId="9" xfId="81" applyFont="1" applyFill="1" applyBorder="1" applyAlignment="1">
      <alignment horizontal="center" vertical="center" wrapText="1"/>
      <protection/>
    </xf>
    <xf numFmtId="0" fontId="4" fillId="0" borderId="9" xfId="81" applyFont="1" applyFill="1" applyBorder="1" applyAlignment="1">
      <alignment horizontal="left" vertical="center" wrapText="1"/>
      <protection/>
    </xf>
    <xf numFmtId="9" fontId="4" fillId="0" borderId="9" xfId="25" applyFont="1" applyFill="1" applyBorder="1" applyAlignment="1">
      <alignment horizontal="center" vertical="center" wrapText="1"/>
    </xf>
    <xf numFmtId="0" fontId="4" fillId="0" borderId="9" xfId="81" applyFont="1" applyFill="1" applyBorder="1" applyAlignment="1">
      <alignment horizontal="right" vertical="center" wrapText="1"/>
      <protection/>
    </xf>
    <xf numFmtId="0" fontId="4" fillId="0" borderId="9" xfId="81" applyFont="1" applyFill="1" applyBorder="1" applyAlignment="1">
      <alignment vertical="center" wrapText="1"/>
      <protection/>
    </xf>
    <xf numFmtId="0" fontId="5" fillId="0" borderId="9" xfId="81" applyFont="1" applyFill="1" applyBorder="1" applyAlignment="1">
      <alignment horizontal="center" vertical="center" wrapText="1"/>
      <protection/>
    </xf>
    <xf numFmtId="0" fontId="5" fillId="0" borderId="9" xfId="81" applyFont="1" applyFill="1" applyBorder="1" applyAlignment="1">
      <alignment vertical="center" wrapText="1"/>
      <protection/>
    </xf>
    <xf numFmtId="0" fontId="5" fillId="0" borderId="9" xfId="81" applyFont="1" applyFill="1" applyBorder="1" applyAlignment="1">
      <alignment horizontal="right" vertical="center" wrapText="1"/>
      <protection/>
    </xf>
    <xf numFmtId="0" fontId="5" fillId="0" borderId="9" xfId="81" applyFont="1" applyFill="1" applyBorder="1" applyAlignment="1">
      <alignment horizontal="left" vertical="center" wrapText="1"/>
      <protection/>
    </xf>
    <xf numFmtId="0" fontId="5" fillId="0" borderId="10" xfId="81" applyFont="1" applyFill="1" applyBorder="1" applyAlignment="1">
      <alignment horizontal="center" vertical="center" wrapText="1"/>
      <protection/>
    </xf>
    <xf numFmtId="176" fontId="5" fillId="0" borderId="9" xfId="81" applyNumberFormat="1" applyFont="1" applyFill="1" applyBorder="1" applyAlignment="1">
      <alignment horizontal="right" vertical="center" wrapText="1"/>
      <protection/>
    </xf>
    <xf numFmtId="0" fontId="5" fillId="0" borderId="10" xfId="71" applyFont="1" applyFill="1" applyBorder="1" applyAlignment="1">
      <alignment horizontal="center" vertical="center" wrapText="1"/>
      <protection/>
    </xf>
    <xf numFmtId="0" fontId="4" fillId="0" borderId="10" xfId="81"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9" xfId="67" applyFont="1" applyFill="1" applyBorder="1" applyAlignment="1">
      <alignment horizontal="left" vertical="center" wrapText="1"/>
      <protection/>
    </xf>
    <xf numFmtId="176" fontId="4" fillId="0" borderId="9" xfId="0" applyNumberFormat="1" applyFont="1" applyFill="1" applyBorder="1" applyAlignment="1">
      <alignment vertical="center" wrapText="1"/>
    </xf>
    <xf numFmtId="0" fontId="4" fillId="0" borderId="9" xfId="67" applyFont="1" applyFill="1" applyBorder="1" applyAlignment="1">
      <alignment horizontal="right" vertical="center" wrapText="1"/>
      <protection/>
    </xf>
    <xf numFmtId="0" fontId="4" fillId="0" borderId="9" xfId="67"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9" xfId="80" applyFont="1" applyFill="1" applyBorder="1" applyAlignment="1">
      <alignment vertical="center" wrapText="1"/>
      <protection/>
    </xf>
    <xf numFmtId="0" fontId="5" fillId="0" borderId="9" xfId="80" applyFont="1" applyFill="1" applyBorder="1" applyAlignment="1">
      <alignment horizontal="right" vertical="center" wrapText="1"/>
      <protection/>
    </xf>
    <xf numFmtId="0" fontId="5" fillId="0" borderId="9" xfId="80" applyFont="1" applyFill="1" applyBorder="1" applyAlignment="1">
      <alignment horizontal="left" vertical="center" wrapText="1"/>
      <protection/>
    </xf>
    <xf numFmtId="0" fontId="5" fillId="0" borderId="9" xfId="80" applyFont="1" applyFill="1" applyBorder="1" applyAlignment="1">
      <alignment horizontal="center" vertical="center" wrapText="1"/>
      <protection/>
    </xf>
    <xf numFmtId="176" fontId="4" fillId="0" borderId="9" xfId="81" applyNumberFormat="1" applyFont="1" applyFill="1" applyBorder="1" applyAlignment="1">
      <alignment horizontal="right" vertical="center" wrapText="1"/>
      <protection/>
    </xf>
    <xf numFmtId="0" fontId="5" fillId="0" borderId="9" xfId="0" applyFont="1" applyFill="1" applyBorder="1" applyAlignment="1">
      <alignment vertical="center" wrapText="1"/>
    </xf>
    <xf numFmtId="177" fontId="5" fillId="0" borderId="9" xfId="0" applyNumberFormat="1" applyFont="1" applyFill="1" applyBorder="1" applyAlignment="1">
      <alignment horizontal="righ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vertical="center" wrapText="1"/>
      <protection locked="0"/>
    </xf>
    <xf numFmtId="0" fontId="5" fillId="0" borderId="9" xfId="0" applyNumberFormat="1" applyFont="1" applyFill="1" applyBorder="1" applyAlignment="1" applyProtection="1">
      <alignment horizontal="right" vertical="center" wrapText="1"/>
      <protection locked="0"/>
    </xf>
    <xf numFmtId="0" fontId="5" fillId="0" borderId="9" xfId="0" applyNumberFormat="1" applyFont="1" applyFill="1" applyBorder="1" applyAlignment="1" applyProtection="1">
      <alignment horizontal="left"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right" vertical="center" wrapText="1"/>
    </xf>
    <xf numFmtId="177" fontId="51" fillId="0" borderId="9" xfId="0" applyNumberFormat="1" applyFont="1" applyFill="1" applyBorder="1" applyAlignment="1">
      <alignment horizontal="right" vertical="center" wrapText="1"/>
    </xf>
    <xf numFmtId="0" fontId="4" fillId="0" borderId="11" xfId="81" applyFont="1" applyFill="1" applyBorder="1" applyAlignment="1">
      <alignment horizontal="center" vertical="center" wrapText="1"/>
      <protection/>
    </xf>
    <xf numFmtId="0" fontId="5" fillId="0" borderId="11" xfId="81" applyFont="1" applyFill="1" applyBorder="1" applyAlignment="1">
      <alignment horizontal="center" vertical="center" wrapText="1"/>
      <protection/>
    </xf>
    <xf numFmtId="0" fontId="5" fillId="0" borderId="12" xfId="81" applyFont="1" applyFill="1" applyBorder="1" applyAlignment="1">
      <alignment horizontal="center" vertical="center" wrapText="1"/>
      <protection/>
    </xf>
    <xf numFmtId="0" fontId="10" fillId="33" borderId="0" xfId="81" applyFont="1" applyFill="1" applyBorder="1" applyAlignment="1">
      <alignmen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标题 4" xfId="28"/>
    <cellStyle name="_2010年重大项目建设计划表—终稿" xfId="29"/>
    <cellStyle name="60% - 强调文字颜色 2" xfId="30"/>
    <cellStyle name="警告文本" xfId="31"/>
    <cellStyle name="_ET_STYLE_NoName_00_" xfId="32"/>
    <cellStyle name="标题" xfId="33"/>
    <cellStyle name="解释性文本" xfId="34"/>
    <cellStyle name="百分比 2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常规_2013考评项目表"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_查找漏掉的项目"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0,0&#13;&#10;NA&#13;&#10;" xfId="67"/>
    <cellStyle name="0,0&#13;&#10;NA&#13;&#10; 2" xfId="68"/>
    <cellStyle name="60% - 强调文字颜色 6" xfId="69"/>
    <cellStyle name="Normal" xfId="70"/>
    <cellStyle name="样式 1" xfId="71"/>
    <cellStyle name="@ET_Style?Normal" xfId="72"/>
    <cellStyle name="常规 2" xfId="73"/>
    <cellStyle name="_2011年自治区层面重大项目前期工作推进目标责任表（政府发文后微调）" xfId="74"/>
    <cellStyle name="0,0&#13;&#10;NA&#13;&#10; 4" xfId="75"/>
    <cellStyle name="0,0&#13;&#10;NA&#13;&#10;_附件11" xfId="76"/>
    <cellStyle name="常规 4" xfId="77"/>
    <cellStyle name="常规 5" xfId="78"/>
    <cellStyle name="百分比 2" xfId="79"/>
    <cellStyle name="0,0&#13;&#10;NA&#13;&#10; 10" xfId="80"/>
    <cellStyle name="常规_附件2 4 5 7 8 9 10" xfId="81"/>
    <cellStyle name="gcd" xfId="82"/>
    <cellStyle name="0,0&#13;&#10;NA&#13;&#10; 6" xfId="83"/>
    <cellStyle name="常规 3" xfId="84"/>
    <cellStyle name="_增补项目前期完成汇总表" xfId="85"/>
    <cellStyle name="0,0&#13;&#10;NA&#13;&#10; 16" xfId="86"/>
    <cellStyle name="0,0&#13;&#10;NA&#13;&#10; 12_重大项目修改表（续建和投产）" xfId="8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66"/>
  <sheetViews>
    <sheetView tabSelected="1" view="pageBreakPreview" zoomScale="85" zoomScaleNormal="55" zoomScaleSheetLayoutView="85" workbookViewId="0" topLeftCell="A1">
      <pane ySplit="4" topLeftCell="A5" activePane="bottomLeft" state="frozen"/>
      <selection pane="bottomLeft" activeCell="F4" sqref="F4"/>
    </sheetView>
  </sheetViews>
  <sheetFormatPr defaultColWidth="9.00390625" defaultRowHeight="14.25"/>
  <cols>
    <col min="1" max="1" width="6.625" style="9" customWidth="1"/>
    <col min="2" max="2" width="42.125" style="2" customWidth="1"/>
    <col min="3" max="3" width="21.375" style="2" customWidth="1"/>
    <col min="4" max="4" width="92.00390625" style="10" customWidth="1"/>
    <col min="5" max="5" width="12.375" style="11" customWidth="1"/>
    <col min="6" max="6" width="43.25390625" style="12" customWidth="1"/>
    <col min="7" max="7" width="26.75390625" style="13" customWidth="1"/>
    <col min="8" max="8" width="10.375" style="12" customWidth="1"/>
    <col min="9" max="250" width="9.00390625" style="2" customWidth="1"/>
  </cols>
  <sheetData>
    <row r="1" spans="1:8" ht="31.5" customHeight="1">
      <c r="A1" s="14" t="s">
        <v>0</v>
      </c>
      <c r="B1" s="15"/>
      <c r="C1" s="16"/>
      <c r="D1" s="17"/>
      <c r="E1" s="18"/>
      <c r="F1" s="19"/>
      <c r="G1" s="20"/>
      <c r="H1" s="19"/>
    </row>
    <row r="2" spans="1:8" s="1" customFormat="1" ht="39.75" customHeight="1">
      <c r="A2" s="21" t="s">
        <v>1</v>
      </c>
      <c r="B2" s="21"/>
      <c r="C2" s="21"/>
      <c r="D2" s="21"/>
      <c r="E2" s="21"/>
      <c r="F2" s="22"/>
      <c r="G2" s="21"/>
      <c r="H2" s="21"/>
    </row>
    <row r="3" spans="1:8" s="2" customFormat="1" ht="25.5" customHeight="1">
      <c r="A3" s="23" t="s">
        <v>2</v>
      </c>
      <c r="B3" s="23"/>
      <c r="C3" s="23"/>
      <c r="D3" s="23"/>
      <c r="E3" s="23"/>
      <c r="F3" s="24"/>
      <c r="G3" s="25"/>
      <c r="H3" s="23"/>
    </row>
    <row r="4" spans="1:250" s="3" customFormat="1" ht="75.75" customHeight="1">
      <c r="A4" s="26" t="s">
        <v>3</v>
      </c>
      <c r="B4" s="26" t="s">
        <v>4</v>
      </c>
      <c r="C4" s="26" t="s">
        <v>5</v>
      </c>
      <c r="D4" s="27" t="s">
        <v>6</v>
      </c>
      <c r="E4" s="28" t="s">
        <v>7</v>
      </c>
      <c r="F4" s="26" t="s">
        <v>8</v>
      </c>
      <c r="G4" s="26" t="s">
        <v>9</v>
      </c>
      <c r="H4" s="26" t="s">
        <v>10</v>
      </c>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row>
    <row r="5" spans="1:250" s="4" customFormat="1" ht="39.75" customHeight="1">
      <c r="A5" s="29"/>
      <c r="B5" s="30" t="s">
        <v>11</v>
      </c>
      <c r="C5" s="30"/>
      <c r="D5" s="31"/>
      <c r="E5" s="32">
        <f>E6+E10+E16+E20+E24+E30+E37+E41+E45+E47+E52+E55+E57+E59+E61</f>
        <v>6288290.5</v>
      </c>
      <c r="F5" s="30"/>
      <c r="G5" s="29"/>
      <c r="H5" s="29"/>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row>
    <row r="6" spans="1:250" s="4" customFormat="1" ht="37.5" customHeight="1">
      <c r="A6" s="29" t="s">
        <v>12</v>
      </c>
      <c r="B6" s="30" t="s">
        <v>13</v>
      </c>
      <c r="C6" s="30"/>
      <c r="D6" s="33"/>
      <c r="E6" s="32">
        <f>SUM(E7:E9)</f>
        <v>165700</v>
      </c>
      <c r="F6" s="30"/>
      <c r="G6" s="29"/>
      <c r="H6" s="29"/>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row>
    <row r="7" spans="1:250" s="4" customFormat="1" ht="69.75" customHeight="1">
      <c r="A7" s="34">
        <v>1</v>
      </c>
      <c r="B7" s="35" t="s">
        <v>14</v>
      </c>
      <c r="C7" s="35" t="s">
        <v>15</v>
      </c>
      <c r="D7" s="35" t="s">
        <v>16</v>
      </c>
      <c r="E7" s="36">
        <v>85700</v>
      </c>
      <c r="F7" s="37" t="s">
        <v>17</v>
      </c>
      <c r="G7" s="34" t="s">
        <v>18</v>
      </c>
      <c r="H7" s="29"/>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row>
    <row r="8" spans="1:250" s="4" customFormat="1" ht="61.5" customHeight="1">
      <c r="A8" s="34">
        <v>2</v>
      </c>
      <c r="B8" s="35" t="s">
        <v>19</v>
      </c>
      <c r="C8" s="35" t="s">
        <v>20</v>
      </c>
      <c r="D8" s="35" t="s">
        <v>21</v>
      </c>
      <c r="E8" s="36">
        <v>30000</v>
      </c>
      <c r="F8" s="37" t="s">
        <v>22</v>
      </c>
      <c r="G8" s="34" t="s">
        <v>18</v>
      </c>
      <c r="H8" s="2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row>
    <row r="9" spans="1:250" s="4" customFormat="1" ht="61.5" customHeight="1">
      <c r="A9" s="34">
        <v>3</v>
      </c>
      <c r="B9" s="35" t="s">
        <v>23</v>
      </c>
      <c r="C9" s="35" t="s">
        <v>24</v>
      </c>
      <c r="D9" s="35" t="s">
        <v>25</v>
      </c>
      <c r="E9" s="36">
        <v>50000</v>
      </c>
      <c r="F9" s="37" t="s">
        <v>26</v>
      </c>
      <c r="G9" s="34" t="s">
        <v>18</v>
      </c>
      <c r="H9" s="2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row>
    <row r="10" spans="1:250" s="4" customFormat="1" ht="42" customHeight="1">
      <c r="A10" s="29" t="s">
        <v>27</v>
      </c>
      <c r="B10" s="30" t="s">
        <v>28</v>
      </c>
      <c r="C10" s="30"/>
      <c r="D10" s="31"/>
      <c r="E10" s="32">
        <f>SUM(E11:E15)</f>
        <v>959730</v>
      </c>
      <c r="F10" s="30"/>
      <c r="G10" s="29"/>
      <c r="H10" s="2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row>
    <row r="11" spans="1:250" s="4" customFormat="1" ht="96" customHeight="1">
      <c r="A11" s="38">
        <v>1</v>
      </c>
      <c r="B11" s="35" t="s">
        <v>29</v>
      </c>
      <c r="C11" s="35" t="s">
        <v>30</v>
      </c>
      <c r="D11" s="35" t="s">
        <v>31</v>
      </c>
      <c r="E11" s="39">
        <v>350000</v>
      </c>
      <c r="F11" s="37" t="s">
        <v>32</v>
      </c>
      <c r="G11" s="34" t="s">
        <v>33</v>
      </c>
      <c r="H11" s="29"/>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row>
    <row r="12" spans="1:250" s="5" customFormat="1" ht="61.5" customHeight="1">
      <c r="A12" s="40">
        <v>2</v>
      </c>
      <c r="B12" s="35" t="s">
        <v>34</v>
      </c>
      <c r="C12" s="35" t="s">
        <v>35</v>
      </c>
      <c r="D12" s="35" t="s">
        <v>36</v>
      </c>
      <c r="E12" s="39">
        <v>100000</v>
      </c>
      <c r="F12" s="37" t="s">
        <v>37</v>
      </c>
      <c r="G12" s="34" t="s">
        <v>33</v>
      </c>
      <c r="H12" s="29"/>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row>
    <row r="13" spans="1:250" s="5" customFormat="1" ht="69" customHeight="1">
      <c r="A13" s="38">
        <v>3</v>
      </c>
      <c r="B13" s="35" t="s">
        <v>38</v>
      </c>
      <c r="C13" s="35" t="s">
        <v>39</v>
      </c>
      <c r="D13" s="35" t="s">
        <v>40</v>
      </c>
      <c r="E13" s="39">
        <v>200000</v>
      </c>
      <c r="F13" s="37" t="s">
        <v>41</v>
      </c>
      <c r="G13" s="34" t="s">
        <v>33</v>
      </c>
      <c r="H13" s="29"/>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row>
    <row r="14" spans="1:250" s="5" customFormat="1" ht="61.5" customHeight="1">
      <c r="A14" s="40">
        <v>4</v>
      </c>
      <c r="B14" s="35" t="s">
        <v>42</v>
      </c>
      <c r="C14" s="35" t="s">
        <v>43</v>
      </c>
      <c r="D14" s="35" t="s">
        <v>44</v>
      </c>
      <c r="E14" s="39">
        <v>159730</v>
      </c>
      <c r="F14" s="37" t="s">
        <v>45</v>
      </c>
      <c r="G14" s="34" t="s">
        <v>33</v>
      </c>
      <c r="H14" s="29"/>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row>
    <row r="15" spans="1:8" s="6" customFormat="1" ht="61.5" customHeight="1">
      <c r="A15" s="38">
        <v>5</v>
      </c>
      <c r="B15" s="35" t="s">
        <v>46</v>
      </c>
      <c r="C15" s="35" t="s">
        <v>47</v>
      </c>
      <c r="D15" s="35" t="s">
        <v>48</v>
      </c>
      <c r="E15" s="36">
        <v>150000</v>
      </c>
      <c r="F15" s="37" t="s">
        <v>49</v>
      </c>
      <c r="G15" s="34" t="s">
        <v>33</v>
      </c>
      <c r="H15" s="29"/>
    </row>
    <row r="16" spans="1:250" s="7" customFormat="1" ht="45.75" customHeight="1">
      <c r="A16" s="41" t="s">
        <v>50</v>
      </c>
      <c r="B16" s="30" t="s">
        <v>51</v>
      </c>
      <c r="C16" s="30"/>
      <c r="D16" s="33"/>
      <c r="E16" s="32">
        <f>SUM(E17:E19)</f>
        <v>90140</v>
      </c>
      <c r="F16" s="30"/>
      <c r="G16" s="29"/>
      <c r="H16" s="29"/>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row>
    <row r="17" spans="1:8" s="6" customFormat="1" ht="78" customHeight="1">
      <c r="A17" s="38">
        <v>1</v>
      </c>
      <c r="B17" s="35" t="s">
        <v>52</v>
      </c>
      <c r="C17" s="35" t="s">
        <v>53</v>
      </c>
      <c r="D17" s="35" t="s">
        <v>54</v>
      </c>
      <c r="E17" s="36">
        <v>42524</v>
      </c>
      <c r="F17" s="37" t="s">
        <v>55</v>
      </c>
      <c r="G17" s="34" t="s">
        <v>56</v>
      </c>
      <c r="H17" s="29"/>
    </row>
    <row r="18" spans="1:8" s="6" customFormat="1" ht="81.75" customHeight="1">
      <c r="A18" s="38">
        <v>2</v>
      </c>
      <c r="B18" s="35" t="s">
        <v>57</v>
      </c>
      <c r="C18" s="35" t="s">
        <v>58</v>
      </c>
      <c r="D18" s="35" t="s">
        <v>59</v>
      </c>
      <c r="E18" s="36">
        <v>12036</v>
      </c>
      <c r="F18" s="37" t="s">
        <v>55</v>
      </c>
      <c r="G18" s="34" t="s">
        <v>56</v>
      </c>
      <c r="H18" s="29"/>
    </row>
    <row r="19" spans="1:8" s="6" customFormat="1" ht="70.5" customHeight="1">
      <c r="A19" s="38">
        <v>3</v>
      </c>
      <c r="B19" s="35" t="s">
        <v>60</v>
      </c>
      <c r="C19" s="35" t="s">
        <v>61</v>
      </c>
      <c r="D19" s="35" t="s">
        <v>62</v>
      </c>
      <c r="E19" s="36">
        <v>35580</v>
      </c>
      <c r="F19" s="37" t="s">
        <v>63</v>
      </c>
      <c r="G19" s="34" t="s">
        <v>56</v>
      </c>
      <c r="H19" s="29"/>
    </row>
    <row r="20" spans="1:250" s="7" customFormat="1" ht="45.75" customHeight="1">
      <c r="A20" s="41" t="s">
        <v>64</v>
      </c>
      <c r="B20" s="30" t="s">
        <v>65</v>
      </c>
      <c r="C20" s="30"/>
      <c r="D20" s="33"/>
      <c r="E20" s="32">
        <f>SUM(E21:E23)</f>
        <v>60962</v>
      </c>
      <c r="F20" s="30"/>
      <c r="G20" s="29"/>
      <c r="H20" s="2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row>
    <row r="21" spans="1:8" s="6" customFormat="1" ht="61.5" customHeight="1">
      <c r="A21" s="38">
        <v>1</v>
      </c>
      <c r="B21" s="35" t="s">
        <v>66</v>
      </c>
      <c r="C21" s="35" t="s">
        <v>67</v>
      </c>
      <c r="D21" s="35" t="s">
        <v>68</v>
      </c>
      <c r="E21" s="36">
        <v>26170</v>
      </c>
      <c r="F21" s="37" t="s">
        <v>69</v>
      </c>
      <c r="G21" s="34" t="s">
        <v>70</v>
      </c>
      <c r="H21" s="29"/>
    </row>
    <row r="22" spans="1:8" s="6" customFormat="1" ht="66" customHeight="1">
      <c r="A22" s="38">
        <v>2</v>
      </c>
      <c r="B22" s="35" t="s">
        <v>71</v>
      </c>
      <c r="C22" s="35" t="s">
        <v>72</v>
      </c>
      <c r="D22" s="35" t="s">
        <v>73</v>
      </c>
      <c r="E22" s="36">
        <v>16672</v>
      </c>
      <c r="F22" s="37" t="s">
        <v>74</v>
      </c>
      <c r="G22" s="34" t="s">
        <v>70</v>
      </c>
      <c r="H22" s="29"/>
    </row>
    <row r="23" spans="1:8" s="6" customFormat="1" ht="61.5" customHeight="1">
      <c r="A23" s="38">
        <v>3</v>
      </c>
      <c r="B23" s="35" t="s">
        <v>75</v>
      </c>
      <c r="C23" s="35" t="s">
        <v>76</v>
      </c>
      <c r="D23" s="35" t="s">
        <v>77</v>
      </c>
      <c r="E23" s="36">
        <v>18120</v>
      </c>
      <c r="F23" s="37" t="s">
        <v>74</v>
      </c>
      <c r="G23" s="34" t="s">
        <v>70</v>
      </c>
      <c r="H23" s="29"/>
    </row>
    <row r="24" spans="1:250" s="7" customFormat="1" ht="49.5" customHeight="1">
      <c r="A24" s="41" t="s">
        <v>78</v>
      </c>
      <c r="B24" s="33" t="s">
        <v>79</v>
      </c>
      <c r="C24" s="33"/>
      <c r="D24" s="33"/>
      <c r="E24" s="32">
        <f>SUM(E25:E29)</f>
        <v>273585</v>
      </c>
      <c r="F24" s="30"/>
      <c r="G24" s="29"/>
      <c r="H24" s="29"/>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row>
    <row r="25" spans="1:8" s="6" customFormat="1" ht="61.5" customHeight="1">
      <c r="A25" s="38">
        <v>1</v>
      </c>
      <c r="B25" s="35" t="s">
        <v>80</v>
      </c>
      <c r="C25" s="35" t="s">
        <v>81</v>
      </c>
      <c r="D25" s="35" t="s">
        <v>82</v>
      </c>
      <c r="E25" s="36">
        <v>103500</v>
      </c>
      <c r="F25" s="37" t="s">
        <v>83</v>
      </c>
      <c r="G25" s="34" t="s">
        <v>84</v>
      </c>
      <c r="H25" s="29"/>
    </row>
    <row r="26" spans="1:8" s="6" customFormat="1" ht="66.75" customHeight="1">
      <c r="A26" s="38">
        <v>2</v>
      </c>
      <c r="B26" s="35" t="s">
        <v>85</v>
      </c>
      <c r="C26" s="35" t="s">
        <v>86</v>
      </c>
      <c r="D26" s="35" t="s">
        <v>87</v>
      </c>
      <c r="E26" s="36">
        <v>80000</v>
      </c>
      <c r="F26" s="37" t="s">
        <v>88</v>
      </c>
      <c r="G26" s="34" t="s">
        <v>84</v>
      </c>
      <c r="H26" s="29"/>
    </row>
    <row r="27" spans="1:8" s="6" customFormat="1" ht="84" customHeight="1">
      <c r="A27" s="38">
        <v>3</v>
      </c>
      <c r="B27" s="35" t="s">
        <v>89</v>
      </c>
      <c r="C27" s="35" t="s">
        <v>90</v>
      </c>
      <c r="D27" s="35" t="s">
        <v>91</v>
      </c>
      <c r="E27" s="36">
        <v>30000</v>
      </c>
      <c r="F27" s="37" t="s">
        <v>92</v>
      </c>
      <c r="G27" s="34" t="s">
        <v>84</v>
      </c>
      <c r="H27" s="29"/>
    </row>
    <row r="28" spans="1:8" s="6" customFormat="1" ht="57.75" customHeight="1">
      <c r="A28" s="38">
        <v>4</v>
      </c>
      <c r="B28" s="35" t="s">
        <v>93</v>
      </c>
      <c r="C28" s="35" t="s">
        <v>94</v>
      </c>
      <c r="D28" s="35" t="s">
        <v>95</v>
      </c>
      <c r="E28" s="36">
        <v>24085</v>
      </c>
      <c r="F28" s="37" t="s">
        <v>96</v>
      </c>
      <c r="G28" s="34" t="s">
        <v>84</v>
      </c>
      <c r="H28" s="29"/>
    </row>
    <row r="29" spans="1:8" s="6" customFormat="1" ht="61.5" customHeight="1">
      <c r="A29" s="38">
        <v>5</v>
      </c>
      <c r="B29" s="35" t="s">
        <v>97</v>
      </c>
      <c r="C29" s="35" t="s">
        <v>98</v>
      </c>
      <c r="D29" s="35" t="s">
        <v>99</v>
      </c>
      <c r="E29" s="36">
        <v>36000</v>
      </c>
      <c r="F29" s="37" t="s">
        <v>100</v>
      </c>
      <c r="G29" s="34" t="s">
        <v>84</v>
      </c>
      <c r="H29" s="29"/>
    </row>
    <row r="30" spans="1:250" s="7" customFormat="1" ht="49.5" customHeight="1">
      <c r="A30" s="42" t="s">
        <v>101</v>
      </c>
      <c r="B30" s="43" t="s">
        <v>102</v>
      </c>
      <c r="C30" s="43"/>
      <c r="D30" s="44"/>
      <c r="E30" s="45">
        <f>SUM(E31:E36)</f>
        <v>410448</v>
      </c>
      <c r="F30" s="43"/>
      <c r="G30" s="46"/>
      <c r="H30" s="29"/>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row>
    <row r="31" spans="1:8" s="6" customFormat="1" ht="61.5" customHeight="1">
      <c r="A31" s="47">
        <v>1</v>
      </c>
      <c r="B31" s="48" t="s">
        <v>103</v>
      </c>
      <c r="C31" s="35" t="s">
        <v>104</v>
      </c>
      <c r="D31" s="48" t="s">
        <v>105</v>
      </c>
      <c r="E31" s="49">
        <v>17159</v>
      </c>
      <c r="F31" s="50" t="s">
        <v>106</v>
      </c>
      <c r="G31" s="51" t="s">
        <v>107</v>
      </c>
      <c r="H31" s="29"/>
    </row>
    <row r="32" spans="1:8" s="6" customFormat="1" ht="61.5" customHeight="1">
      <c r="A32" s="47">
        <v>2</v>
      </c>
      <c r="B32" s="48" t="s">
        <v>108</v>
      </c>
      <c r="C32" s="35" t="s">
        <v>109</v>
      </c>
      <c r="D32" s="48" t="s">
        <v>110</v>
      </c>
      <c r="E32" s="49">
        <v>75951</v>
      </c>
      <c r="F32" s="50" t="s">
        <v>111</v>
      </c>
      <c r="G32" s="51" t="s">
        <v>107</v>
      </c>
      <c r="H32" s="29"/>
    </row>
    <row r="33" spans="1:8" s="6" customFormat="1" ht="61.5" customHeight="1">
      <c r="A33" s="47">
        <v>3</v>
      </c>
      <c r="B33" s="48" t="s">
        <v>112</v>
      </c>
      <c r="C33" s="35" t="s">
        <v>113</v>
      </c>
      <c r="D33" s="48" t="s">
        <v>114</v>
      </c>
      <c r="E33" s="49">
        <v>130000</v>
      </c>
      <c r="F33" s="50" t="s">
        <v>115</v>
      </c>
      <c r="G33" s="51" t="s">
        <v>107</v>
      </c>
      <c r="H33" s="29"/>
    </row>
    <row r="34" spans="1:8" s="6" customFormat="1" ht="61.5" customHeight="1">
      <c r="A34" s="47">
        <v>4</v>
      </c>
      <c r="B34" s="48" t="s">
        <v>116</v>
      </c>
      <c r="C34" s="35" t="s">
        <v>117</v>
      </c>
      <c r="D34" s="48" t="s">
        <v>118</v>
      </c>
      <c r="E34" s="49">
        <v>54217</v>
      </c>
      <c r="F34" s="50" t="s">
        <v>119</v>
      </c>
      <c r="G34" s="51" t="s">
        <v>107</v>
      </c>
      <c r="H34" s="29"/>
    </row>
    <row r="35" spans="1:8" s="6" customFormat="1" ht="61.5" customHeight="1">
      <c r="A35" s="47">
        <v>5</v>
      </c>
      <c r="B35" s="48" t="s">
        <v>120</v>
      </c>
      <c r="C35" s="35" t="s">
        <v>121</v>
      </c>
      <c r="D35" s="48" t="s">
        <v>122</v>
      </c>
      <c r="E35" s="49">
        <v>18200</v>
      </c>
      <c r="F35" s="50" t="s">
        <v>123</v>
      </c>
      <c r="G35" s="51" t="s">
        <v>107</v>
      </c>
      <c r="H35" s="29"/>
    </row>
    <row r="36" spans="1:250" s="8" customFormat="1" ht="61.5" customHeight="1">
      <c r="A36" s="47">
        <v>6</v>
      </c>
      <c r="B36" s="48" t="s">
        <v>124</v>
      </c>
      <c r="C36" s="35" t="s">
        <v>125</v>
      </c>
      <c r="D36" s="48" t="s">
        <v>126</v>
      </c>
      <c r="E36" s="49">
        <v>114921</v>
      </c>
      <c r="F36" s="50" t="s">
        <v>127</v>
      </c>
      <c r="G36" s="51" t="s">
        <v>107</v>
      </c>
      <c r="H36" s="29"/>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row>
    <row r="37" spans="1:250" s="7" customFormat="1" ht="43.5" customHeight="1">
      <c r="A37" s="41" t="s">
        <v>128</v>
      </c>
      <c r="B37" s="30" t="s">
        <v>129</v>
      </c>
      <c r="C37" s="30"/>
      <c r="D37" s="33"/>
      <c r="E37" s="52">
        <f>SUM(E38:E40)</f>
        <v>157147</v>
      </c>
      <c r="F37" s="30"/>
      <c r="G37" s="29"/>
      <c r="H37" s="29"/>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row>
    <row r="38" spans="1:8" s="6" customFormat="1" ht="61.5" customHeight="1">
      <c r="A38" s="40">
        <v>1</v>
      </c>
      <c r="B38" s="53" t="s">
        <v>130</v>
      </c>
      <c r="C38" s="35" t="s">
        <v>131</v>
      </c>
      <c r="D38" s="53" t="s">
        <v>132</v>
      </c>
      <c r="E38" s="54">
        <v>46000</v>
      </c>
      <c r="F38" s="55" t="s">
        <v>133</v>
      </c>
      <c r="G38" s="56" t="s">
        <v>134</v>
      </c>
      <c r="H38" s="29"/>
    </row>
    <row r="39" spans="1:8" s="6" customFormat="1" ht="61.5" customHeight="1">
      <c r="A39" s="40">
        <v>2</v>
      </c>
      <c r="B39" s="53" t="s">
        <v>135</v>
      </c>
      <c r="C39" s="35" t="s">
        <v>136</v>
      </c>
      <c r="D39" s="53" t="s">
        <v>137</v>
      </c>
      <c r="E39" s="54">
        <v>36000</v>
      </c>
      <c r="F39" s="55" t="s">
        <v>138</v>
      </c>
      <c r="G39" s="56" t="s">
        <v>134</v>
      </c>
      <c r="H39" s="29"/>
    </row>
    <row r="40" spans="1:8" s="6" customFormat="1" ht="61.5" customHeight="1">
      <c r="A40" s="40">
        <v>3</v>
      </c>
      <c r="B40" s="53" t="s">
        <v>139</v>
      </c>
      <c r="C40" s="35" t="s">
        <v>140</v>
      </c>
      <c r="D40" s="53" t="s">
        <v>141</v>
      </c>
      <c r="E40" s="54">
        <v>75147</v>
      </c>
      <c r="F40" s="55" t="s">
        <v>142</v>
      </c>
      <c r="G40" s="56" t="s">
        <v>134</v>
      </c>
      <c r="H40" s="29"/>
    </row>
    <row r="41" spans="1:250" s="7" customFormat="1" ht="45.75" customHeight="1">
      <c r="A41" s="41" t="s">
        <v>143</v>
      </c>
      <c r="B41" s="30" t="s">
        <v>144</v>
      </c>
      <c r="C41" s="30"/>
      <c r="D41" s="33"/>
      <c r="E41" s="52">
        <f>SUM(E42:E44)</f>
        <v>139090</v>
      </c>
      <c r="F41" s="30"/>
      <c r="G41" s="29"/>
      <c r="H41" s="29"/>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row>
    <row r="42" spans="1:8" s="6" customFormat="1" ht="61.5" customHeight="1">
      <c r="A42" s="57">
        <v>1</v>
      </c>
      <c r="B42" s="58" t="s">
        <v>145</v>
      </c>
      <c r="C42" s="35" t="s">
        <v>146</v>
      </c>
      <c r="D42" s="35" t="s">
        <v>147</v>
      </c>
      <c r="E42" s="59">
        <v>14600</v>
      </c>
      <c r="F42" s="60" t="s">
        <v>148</v>
      </c>
      <c r="G42" s="61" t="s">
        <v>149</v>
      </c>
      <c r="H42" s="29"/>
    </row>
    <row r="43" spans="1:8" s="6" customFormat="1" ht="61.5" customHeight="1">
      <c r="A43" s="57">
        <v>2</v>
      </c>
      <c r="B43" s="58" t="s">
        <v>150</v>
      </c>
      <c r="C43" s="35"/>
      <c r="D43" s="35" t="s">
        <v>151</v>
      </c>
      <c r="E43" s="59">
        <v>66800</v>
      </c>
      <c r="F43" s="60" t="s">
        <v>152</v>
      </c>
      <c r="G43" s="61" t="s">
        <v>149</v>
      </c>
      <c r="H43" s="29"/>
    </row>
    <row r="44" spans="1:8" s="6" customFormat="1" ht="61.5" customHeight="1">
      <c r="A44" s="57">
        <v>3</v>
      </c>
      <c r="B44" s="53" t="s">
        <v>153</v>
      </c>
      <c r="C44" s="35" t="s">
        <v>154</v>
      </c>
      <c r="D44" s="35" t="s">
        <v>155</v>
      </c>
      <c r="E44" s="62">
        <v>57690</v>
      </c>
      <c r="F44" s="55" t="s">
        <v>156</v>
      </c>
      <c r="G44" s="61" t="s">
        <v>149</v>
      </c>
      <c r="H44" s="29"/>
    </row>
    <row r="45" spans="1:250" s="7" customFormat="1" ht="45.75" customHeight="1">
      <c r="A45" s="41" t="s">
        <v>157</v>
      </c>
      <c r="B45" s="30" t="s">
        <v>158</v>
      </c>
      <c r="C45" s="30"/>
      <c r="D45" s="33"/>
      <c r="E45" s="52">
        <f>SUM(E46:E46)</f>
        <v>60000</v>
      </c>
      <c r="F45" s="30"/>
      <c r="G45" s="29"/>
      <c r="H45" s="29"/>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row>
    <row r="46" spans="1:8" s="6" customFormat="1" ht="61.5" customHeight="1">
      <c r="A46" s="40">
        <v>1</v>
      </c>
      <c r="B46" s="35" t="s">
        <v>159</v>
      </c>
      <c r="C46" s="35" t="s">
        <v>160</v>
      </c>
      <c r="D46" s="35" t="s">
        <v>161</v>
      </c>
      <c r="E46" s="39">
        <v>60000</v>
      </c>
      <c r="F46" s="37" t="s">
        <v>162</v>
      </c>
      <c r="G46" s="34" t="s">
        <v>163</v>
      </c>
      <c r="H46" s="29"/>
    </row>
    <row r="47" spans="1:250" s="7" customFormat="1" ht="43.5" customHeight="1">
      <c r="A47" s="41" t="s">
        <v>164</v>
      </c>
      <c r="B47" s="30" t="s">
        <v>165</v>
      </c>
      <c r="C47" s="30"/>
      <c r="D47" s="33"/>
      <c r="E47" s="52">
        <f>SUM(E48:E51)</f>
        <v>347206</v>
      </c>
      <c r="F47" s="30"/>
      <c r="G47" s="29"/>
      <c r="H47" s="29"/>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row>
    <row r="48" spans="1:8" s="6" customFormat="1" ht="73.5" customHeight="1">
      <c r="A48" s="38">
        <v>1</v>
      </c>
      <c r="B48" s="53" t="s">
        <v>166</v>
      </c>
      <c r="C48" s="35" t="s">
        <v>167</v>
      </c>
      <c r="D48" s="53" t="s">
        <v>168</v>
      </c>
      <c r="E48" s="62">
        <v>85000</v>
      </c>
      <c r="F48" s="55" t="s">
        <v>169</v>
      </c>
      <c r="G48" s="56" t="s">
        <v>170</v>
      </c>
      <c r="H48" s="29"/>
    </row>
    <row r="49" spans="1:8" s="6" customFormat="1" ht="66" customHeight="1">
      <c r="A49" s="38">
        <v>2</v>
      </c>
      <c r="B49" s="53" t="s">
        <v>171</v>
      </c>
      <c r="C49" s="35" t="s">
        <v>172</v>
      </c>
      <c r="D49" s="53" t="s">
        <v>173</v>
      </c>
      <c r="E49" s="62">
        <v>65000</v>
      </c>
      <c r="F49" s="55" t="s">
        <v>169</v>
      </c>
      <c r="G49" s="56" t="s">
        <v>170</v>
      </c>
      <c r="H49" s="29"/>
    </row>
    <row r="50" spans="1:8" s="6" customFormat="1" ht="81.75" customHeight="1">
      <c r="A50" s="38">
        <v>3</v>
      </c>
      <c r="B50" s="53" t="s">
        <v>174</v>
      </c>
      <c r="C50" s="35" t="s">
        <v>175</v>
      </c>
      <c r="D50" s="53" t="s">
        <v>176</v>
      </c>
      <c r="E50" s="62">
        <v>150000</v>
      </c>
      <c r="F50" s="55" t="s">
        <v>177</v>
      </c>
      <c r="G50" s="56" t="s">
        <v>170</v>
      </c>
      <c r="H50" s="29"/>
    </row>
    <row r="51" spans="1:8" s="6" customFormat="1" ht="61.5" customHeight="1">
      <c r="A51" s="38">
        <v>4</v>
      </c>
      <c r="B51" s="53" t="s">
        <v>178</v>
      </c>
      <c r="C51" s="35" t="s">
        <v>179</v>
      </c>
      <c r="D51" s="53" t="s">
        <v>180</v>
      </c>
      <c r="E51" s="62">
        <v>47206</v>
      </c>
      <c r="F51" s="55" t="s">
        <v>181</v>
      </c>
      <c r="G51" s="56" t="s">
        <v>170</v>
      </c>
      <c r="H51" s="29"/>
    </row>
    <row r="52" spans="1:250" s="7" customFormat="1" ht="43.5" customHeight="1">
      <c r="A52" s="41" t="s">
        <v>182</v>
      </c>
      <c r="B52" s="30" t="s">
        <v>183</v>
      </c>
      <c r="C52" s="30"/>
      <c r="D52" s="33"/>
      <c r="E52" s="52">
        <f>SUM(E53:E54)</f>
        <v>147526</v>
      </c>
      <c r="F52" s="30"/>
      <c r="G52" s="29"/>
      <c r="H52" s="2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row>
    <row r="53" spans="1:8" s="6" customFormat="1" ht="61.5" customHeight="1">
      <c r="A53" s="38">
        <v>1</v>
      </c>
      <c r="B53" s="53" t="s">
        <v>184</v>
      </c>
      <c r="C53" s="53" t="s">
        <v>185</v>
      </c>
      <c r="D53" s="53" t="s">
        <v>186</v>
      </c>
      <c r="E53" s="63">
        <v>112526</v>
      </c>
      <c r="F53" s="55" t="s">
        <v>187</v>
      </c>
      <c r="G53" s="56" t="s">
        <v>188</v>
      </c>
      <c r="H53" s="29"/>
    </row>
    <row r="54" spans="1:8" s="6" customFormat="1" ht="61.5" customHeight="1">
      <c r="A54" s="38">
        <v>2</v>
      </c>
      <c r="B54" s="53" t="s">
        <v>189</v>
      </c>
      <c r="C54" s="53" t="s">
        <v>190</v>
      </c>
      <c r="D54" s="53" t="s">
        <v>191</v>
      </c>
      <c r="E54" s="63">
        <v>35000</v>
      </c>
      <c r="F54" s="55" t="s">
        <v>192</v>
      </c>
      <c r="G54" s="56" t="s">
        <v>188</v>
      </c>
      <c r="H54" s="29"/>
    </row>
    <row r="55" spans="1:250" s="7" customFormat="1" ht="42" customHeight="1">
      <c r="A55" s="41" t="s">
        <v>193</v>
      </c>
      <c r="B55" s="30" t="s">
        <v>194</v>
      </c>
      <c r="C55" s="30"/>
      <c r="D55" s="33"/>
      <c r="E55" s="52">
        <f>SUM(E56:E56)</f>
        <v>16939</v>
      </c>
      <c r="F55" s="30"/>
      <c r="G55" s="29"/>
      <c r="H55" s="29"/>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row>
    <row r="56" spans="1:8" s="6" customFormat="1" ht="61.5" customHeight="1">
      <c r="A56" s="38">
        <v>1</v>
      </c>
      <c r="B56" s="53" t="s">
        <v>195</v>
      </c>
      <c r="C56" s="53" t="s">
        <v>196</v>
      </c>
      <c r="D56" s="53" t="s">
        <v>197</v>
      </c>
      <c r="E56" s="62">
        <v>16939</v>
      </c>
      <c r="F56" s="55" t="s">
        <v>198</v>
      </c>
      <c r="G56" s="56" t="s">
        <v>199</v>
      </c>
      <c r="H56" s="29"/>
    </row>
    <row r="57" spans="1:250" s="7" customFormat="1" ht="49.5" customHeight="1">
      <c r="A57" s="64" t="s">
        <v>200</v>
      </c>
      <c r="B57" s="30" t="s">
        <v>201</v>
      </c>
      <c r="C57" s="30"/>
      <c r="D57" s="33"/>
      <c r="E57" s="32">
        <v>300000</v>
      </c>
      <c r="F57" s="30"/>
      <c r="G57" s="29"/>
      <c r="H57" s="29"/>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row>
    <row r="58" spans="1:8" s="6" customFormat="1" ht="61.5" customHeight="1">
      <c r="A58" s="65">
        <v>1</v>
      </c>
      <c r="B58" s="35" t="s">
        <v>202</v>
      </c>
      <c r="C58" s="35" t="s">
        <v>203</v>
      </c>
      <c r="D58" s="35" t="s">
        <v>204</v>
      </c>
      <c r="E58" s="36">
        <v>300000</v>
      </c>
      <c r="F58" s="37" t="s">
        <v>205</v>
      </c>
      <c r="G58" s="34" t="s">
        <v>206</v>
      </c>
      <c r="H58" s="29"/>
    </row>
    <row r="59" spans="1:250" s="7" customFormat="1" ht="49.5" customHeight="1">
      <c r="A59" s="64" t="s">
        <v>207</v>
      </c>
      <c r="B59" s="30" t="s">
        <v>208</v>
      </c>
      <c r="C59" s="30"/>
      <c r="D59" s="30"/>
      <c r="E59" s="32">
        <f>E60</f>
        <v>3000000</v>
      </c>
      <c r="F59" s="30"/>
      <c r="G59" s="29"/>
      <c r="H59" s="29"/>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row>
    <row r="60" spans="1:250" s="8" customFormat="1" ht="61.5" customHeight="1">
      <c r="A60" s="65">
        <v>1</v>
      </c>
      <c r="B60" s="35" t="s">
        <v>209</v>
      </c>
      <c r="C60" s="35" t="s">
        <v>210</v>
      </c>
      <c r="D60" s="35" t="s">
        <v>211</v>
      </c>
      <c r="E60" s="36">
        <v>3000000</v>
      </c>
      <c r="F60" s="37" t="s">
        <v>212</v>
      </c>
      <c r="G60" s="34" t="s">
        <v>213</v>
      </c>
      <c r="H60" s="29"/>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row>
    <row r="61" spans="1:250" s="7" customFormat="1" ht="51.75" customHeight="1">
      <c r="A61" s="64" t="s">
        <v>214</v>
      </c>
      <c r="B61" s="30" t="s">
        <v>215</v>
      </c>
      <c r="C61" s="30"/>
      <c r="D61" s="33"/>
      <c r="E61" s="33">
        <f>SUM(E62:E66)</f>
        <v>159817.5</v>
      </c>
      <c r="F61" s="30"/>
      <c r="G61" s="29"/>
      <c r="H61" s="29"/>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row>
    <row r="62" spans="1:250" s="8" customFormat="1" ht="66.75" customHeight="1">
      <c r="A62" s="65">
        <v>1</v>
      </c>
      <c r="B62" s="35" t="s">
        <v>216</v>
      </c>
      <c r="C62" s="35" t="s">
        <v>217</v>
      </c>
      <c r="D62" s="35" t="s">
        <v>218</v>
      </c>
      <c r="E62" s="39">
        <v>11465</v>
      </c>
      <c r="F62" s="55" t="s">
        <v>219</v>
      </c>
      <c r="G62" s="56" t="s">
        <v>220</v>
      </c>
      <c r="H62" s="29"/>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row>
    <row r="63" spans="1:250" s="8" customFormat="1" ht="61.5" customHeight="1">
      <c r="A63" s="66">
        <v>2</v>
      </c>
      <c r="B63" s="35" t="s">
        <v>221</v>
      </c>
      <c r="C63" s="35" t="s">
        <v>222</v>
      </c>
      <c r="D63" s="35" t="s">
        <v>223</v>
      </c>
      <c r="E63" s="39">
        <v>73746</v>
      </c>
      <c r="F63" s="55" t="s">
        <v>219</v>
      </c>
      <c r="G63" s="56" t="s">
        <v>220</v>
      </c>
      <c r="H63" s="29"/>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row>
    <row r="64" spans="1:250" s="8" customFormat="1" ht="61.5" customHeight="1">
      <c r="A64" s="38">
        <v>3</v>
      </c>
      <c r="B64" s="35" t="s">
        <v>224</v>
      </c>
      <c r="C64" s="35" t="s">
        <v>196</v>
      </c>
      <c r="D64" s="35" t="s">
        <v>225</v>
      </c>
      <c r="E64" s="39">
        <v>20416.5</v>
      </c>
      <c r="F64" s="55" t="s">
        <v>219</v>
      </c>
      <c r="G64" s="56" t="s">
        <v>220</v>
      </c>
      <c r="H64" s="2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row>
    <row r="65" spans="1:250" s="8" customFormat="1" ht="61.5" customHeight="1">
      <c r="A65" s="38">
        <v>4</v>
      </c>
      <c r="B65" s="35" t="s">
        <v>226</v>
      </c>
      <c r="C65" s="35" t="s">
        <v>227</v>
      </c>
      <c r="D65" s="35" t="s">
        <v>228</v>
      </c>
      <c r="E65" s="35">
        <v>17890</v>
      </c>
      <c r="F65" s="37" t="s">
        <v>229</v>
      </c>
      <c r="G65" s="56" t="s">
        <v>220</v>
      </c>
      <c r="H65" s="2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row>
    <row r="66" spans="1:250" s="8" customFormat="1" ht="82.5" customHeight="1">
      <c r="A66" s="38">
        <v>5</v>
      </c>
      <c r="B66" s="35" t="s">
        <v>230</v>
      </c>
      <c r="C66" s="35"/>
      <c r="D66" s="35" t="s">
        <v>231</v>
      </c>
      <c r="E66" s="35">
        <v>36300</v>
      </c>
      <c r="F66" s="37" t="s">
        <v>232</v>
      </c>
      <c r="G66" s="56" t="s">
        <v>220</v>
      </c>
      <c r="H66" s="2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row>
  </sheetData>
  <sheetProtection/>
  <autoFilter ref="A4:W66"/>
  <mergeCells count="19">
    <mergeCell ref="A1:B1"/>
    <mergeCell ref="A2:H2"/>
    <mergeCell ref="A3:H3"/>
    <mergeCell ref="B5:C5"/>
    <mergeCell ref="B6:C6"/>
    <mergeCell ref="B10:C10"/>
    <mergeCell ref="B16:C16"/>
    <mergeCell ref="B20:C20"/>
    <mergeCell ref="B24:C24"/>
    <mergeCell ref="B30:C30"/>
    <mergeCell ref="B37:C37"/>
    <mergeCell ref="B41:C41"/>
    <mergeCell ref="B45:C45"/>
    <mergeCell ref="B47:C47"/>
    <mergeCell ref="B52:C52"/>
    <mergeCell ref="B55:C55"/>
    <mergeCell ref="B57:C57"/>
    <mergeCell ref="B59:D59"/>
    <mergeCell ref="B61:C61"/>
  </mergeCells>
  <conditionalFormatting sqref="B38">
    <cfRule type="expression" priority="3" dxfId="0" stopIfTrue="1">
      <formula>AND(COUNTIF($B$12:$B$14,B38)+COUNTIF($B$19:$B$39,B38)+COUNTIF($B$67:$B$112,B38)+COUNTIF($B$117,B38)+COUNTIF($B$115,B38)&gt;1,NOT(ISBLANK(B38)))</formula>
    </cfRule>
  </conditionalFormatting>
  <conditionalFormatting sqref="B39">
    <cfRule type="expression" priority="2" dxfId="0" stopIfTrue="1">
      <formula>AND(COUNTIF($B$12:$B$14,B39)+COUNTIF($B$19:$B$39,B39)+COUNTIF($B$67:$B$112,B39)+COUNTIF($B$117,B39)+COUNTIF($B$115,B39)&gt;1,NOT(ISBLANK(B39)))</formula>
    </cfRule>
  </conditionalFormatting>
  <conditionalFormatting sqref="B40">
    <cfRule type="expression" priority="1" dxfId="0" stopIfTrue="1">
      <formula>AND(COUNTIF($B$12:$B$14,B40)+COUNTIF($B$19:$B$39,B40)+COUNTIF($B$67:$B$112,B40)+COUNTIF($B$117,B40)+COUNTIF($B$115,B40)&gt;1,NOT(ISBLANK(B40)))</formula>
    </cfRule>
  </conditionalFormatting>
  <printOptions horizontalCentered="1"/>
  <pageMargins left="0.28" right="0.11999999999999998" top="0.71" bottom="0.71" header="0.43000000000000005" footer="0.43000000000000005"/>
  <pageSetup firstPageNumber="1" useFirstPageNumber="1" horizontalDpi="600" verticalDpi="600" orientation="landscape" paperSize="8" scale="70"/>
  <headerFooter scaleWithDoc="0" alignWithMargins="0">
    <oddFooter>&amp;C&amp;10—&amp;P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黎晏扬</cp:lastModifiedBy>
  <cp:lastPrinted>2018-12-05T09:59:37Z</cp:lastPrinted>
  <dcterms:created xsi:type="dcterms:W3CDTF">2008-02-10T08:58:53Z</dcterms:created>
  <dcterms:modified xsi:type="dcterms:W3CDTF">2020-12-31T03:04:02Z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