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15" activeTab="1"/>
  </bookViews>
  <sheets>
    <sheet name="广西汇总" sheetId="8" r:id="rId1"/>
    <sheet name="上汽通用五菱" sheetId="3" r:id="rId2"/>
    <sheet name="东风柳汽" sheetId="1" r:id="rId3"/>
    <sheet name="广西汽车集团" sheetId="4" r:id="rId4"/>
    <sheet name="广西申龙公司" sheetId="5" r:id="rId5"/>
    <sheet name="广西玉柴专用汽车公司" sheetId="6" r:id="rId6"/>
    <sheet name="广西玉柴新能源汽车公司" sheetId="7" r:id="rId7"/>
    <sheet name="广西华奥汽车" sheetId="2" r:id="rId8"/>
  </sheets>
  <definedNames>
    <definedName name="_xlnm._FilterDatabase" localSheetId="2" hidden="1">东风柳汽!$B$1:$K$18</definedName>
  </definedNames>
  <calcPr calcId="144525" calcCompleted="0" calcOnSave="0"/>
</workbook>
</file>

<file path=xl/sharedStrings.xml><?xml version="1.0" encoding="utf-8"?>
<sst xmlns="http://schemas.openxmlformats.org/spreadsheetml/2006/main" count="34">
  <si>
    <t>2024年新能源汽车补贴数量及金额审核表（广西汇总）</t>
  </si>
  <si>
    <t>大类</t>
  </si>
  <si>
    <t>上牌年度</t>
  </si>
  <si>
    <t>合计</t>
  </si>
  <si>
    <t>商用车</t>
  </si>
  <si>
    <t>乘用车</t>
  </si>
  <si>
    <t>数量(辆)</t>
  </si>
  <si>
    <t>申报补贴（万元）</t>
  </si>
  <si>
    <t>第一类商用车申报数量是否达到1000辆</t>
  </si>
  <si>
    <t>第一类乘用车申报数量是否达到10000辆</t>
  </si>
  <si>
    <t>第一类</t>
  </si>
  <si>
    <t>2021年</t>
  </si>
  <si>
    <t>2022年</t>
  </si>
  <si>
    <t>小计1</t>
  </si>
  <si>
    <t>是</t>
  </si>
  <si>
    <t>第二类</t>
  </si>
  <si>
    <t>2017年</t>
  </si>
  <si>
    <t>2018年</t>
  </si>
  <si>
    <t>2019年</t>
  </si>
  <si>
    <t>2020年</t>
  </si>
  <si>
    <t>小计2</t>
  </si>
  <si>
    <t>第二类申报无数量门槛要求</t>
  </si>
  <si>
    <t>2024年申报合计</t>
  </si>
  <si>
    <t>第三类（备案）</t>
  </si>
  <si>
    <t>第三类申报无数量门槛要求</t>
  </si>
  <si>
    <t>2024年新能源汽车补贴数量及金额审核表（上汽通用五菱汽车股份有限公司）</t>
  </si>
  <si>
    <t>否</t>
  </si>
  <si>
    <t>2024年新能源汽车补贴数量及金额审核表（东风柳州汽车有限公司）</t>
  </si>
  <si>
    <t xml:space="preserve">是 </t>
  </si>
  <si>
    <t>2024年新能源汽车补贴数量及金额审核表（广西汽车集团有限公司）</t>
  </si>
  <si>
    <t>2024年新能源汽车补贴数量及金额审核表（广西申龙汽车制造有限公司）</t>
  </si>
  <si>
    <t>2024年新能源汽车补贴数量及金额审核表（广西玉柴专用汽车有限公司）</t>
  </si>
  <si>
    <t>2024年新能源汽车补贴数量及金额审核表（广西玉柴新能源汽车有限公司）</t>
  </si>
  <si>
    <t>2024年新能源汽车补贴数量及金额审核表（广西华奥汽车制造有限公司）</t>
  </si>
</sst>
</file>

<file path=xl/styles.xml><?xml version="1.0" encoding="utf-8"?>
<styleSheet xmlns="http://schemas.openxmlformats.org/spreadsheetml/2006/main">
  <numFmts count="7">
    <numFmt numFmtId="176" formatCode="#,##0.0000_ "/>
    <numFmt numFmtId="177" formatCode="#,##0_ "/>
    <numFmt numFmtId="41" formatCode="_ * #,##0_ ;_ * \-#,##0_ ;_ * &quot;-&quot;_ ;_ @_ "/>
    <numFmt numFmtId="178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0" applyAlignment="0">
      <alignment vertical="center"/>
    </xf>
    <xf numFmtId="0" fontId="22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4" borderId="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78" fontId="0" fillId="3" borderId="1" xfId="0" applyNumberForma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 wrapText="1"/>
    </xf>
    <xf numFmtId="178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177" fontId="0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O18"/>
  <sheetViews>
    <sheetView workbookViewId="0">
      <selection activeCell="O10" sqref="O10"/>
    </sheetView>
  </sheetViews>
  <sheetFormatPr defaultColWidth="9" defaultRowHeight="12"/>
  <cols>
    <col min="1" max="1" width="2.38333333333333" customWidth="1"/>
    <col min="2" max="2" width="8.875" customWidth="1"/>
    <col min="3" max="3" width="12.125" customWidth="1"/>
    <col min="4" max="4" width="13.5" customWidth="1"/>
    <col min="5" max="5" width="18.625" customWidth="1"/>
    <col min="6" max="7" width="13.5" customWidth="1"/>
    <col min="8" max="8" width="16.75" customWidth="1"/>
    <col min="9" max="10" width="13.5" customWidth="1"/>
    <col min="11" max="11" width="16.875" customWidth="1"/>
  </cols>
  <sheetData>
    <row r="1" s="21" customFormat="1" ht="28.5" customHeight="1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customFormat="1" ht="27" customHeight="1" spans="2:11">
      <c r="B2" s="24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customFormat="1" ht="60" customHeight="1" spans="2:15">
      <c r="B3" s="24"/>
      <c r="C3" s="2"/>
      <c r="D3" s="3" t="s">
        <v>6</v>
      </c>
      <c r="E3" s="12" t="s">
        <v>7</v>
      </c>
      <c r="F3" s="3" t="s">
        <v>6</v>
      </c>
      <c r="G3" s="12" t="s">
        <v>8</v>
      </c>
      <c r="H3" s="12" t="s">
        <v>7</v>
      </c>
      <c r="I3" s="3" t="s">
        <v>6</v>
      </c>
      <c r="J3" s="12" t="s">
        <v>9</v>
      </c>
      <c r="K3" s="12" t="s">
        <v>7</v>
      </c>
      <c r="O3" s="35"/>
    </row>
    <row r="4" customFormat="1" ht="25" customHeight="1" spans="2:11">
      <c r="B4" s="25" t="s">
        <v>10</v>
      </c>
      <c r="C4" s="4" t="s">
        <v>11</v>
      </c>
      <c r="D4" s="5">
        <f t="shared" ref="D4:D10" si="0">F4+I4</f>
        <v>2642</v>
      </c>
      <c r="E4" s="32">
        <f t="shared" ref="E4:E10" si="1">H4+K4</f>
        <v>4459.16149999999</v>
      </c>
      <c r="F4" s="5">
        <f>上汽通用五菱!F4+东风柳汽!F4+广西汽车集团!F4+广西申龙公司!F4+广西玉柴专用汽车公司!F4+广西玉柴新能源汽车公司!F4+广西华奥汽车!F4</f>
        <v>1514</v>
      </c>
      <c r="G4" s="5"/>
      <c r="H4" s="32">
        <f>上汽通用五菱!H4+东风柳汽!H4+广西汽车集团!H4+广西申龙公司!H4+广西玉柴专用汽车公司!H4+广西玉柴新能源汽车公司!H4+广西华奥汽车!H4</f>
        <v>2970.9229</v>
      </c>
      <c r="I4" s="5">
        <f>上汽通用五菱!I4+东风柳汽!I4+广西汽车集团!I4+广西申龙公司!I4+广西玉柴专用汽车公司!I4+广西玉柴新能源汽车公司!I4+广西华奥汽车!I4</f>
        <v>1128</v>
      </c>
      <c r="J4" s="18"/>
      <c r="K4" s="32">
        <f>上汽通用五菱!K4+东风柳汽!K4+广西汽车集团!K4+广西申龙公司!K4+广西玉柴专用汽车公司!K4+广西玉柴新能源汽车公司!K4+广西华奥汽车!K4</f>
        <v>1488.23859999999</v>
      </c>
    </row>
    <row r="5" customFormat="1" ht="25" customHeight="1" spans="2:11">
      <c r="B5" s="25"/>
      <c r="C5" s="4" t="s">
        <v>12</v>
      </c>
      <c r="D5" s="5">
        <f t="shared" si="0"/>
        <v>21973</v>
      </c>
      <c r="E5" s="32">
        <f t="shared" si="1"/>
        <v>23377.5773000006</v>
      </c>
      <c r="F5" s="5">
        <f>上汽通用五菱!F5+东风柳汽!F5+广西汽车集团!F5+广西申龙公司!F5+广西玉柴专用汽车公司!F5+广西玉柴新能源汽车公司!F5+广西华奥汽车!F5</f>
        <v>12893</v>
      </c>
      <c r="G5" s="5"/>
      <c r="H5" s="32">
        <f>上汽通用五菱!H5+东风柳汽!H5+广西汽车集团!H5+广西申龙公司!H5+广西玉柴专用汽车公司!H5+广西玉柴新能源汽车公司!H5+广西华奥汽车!H5</f>
        <v>14123.3389999998</v>
      </c>
      <c r="I5" s="5">
        <f>上汽通用五菱!I5+东风柳汽!I5+广西汽车集团!I5+广西申龙公司!I5+广西玉柴专用汽车公司!I5+广西玉柴新能源汽车公司!I5+广西华奥汽车!I5</f>
        <v>9080</v>
      </c>
      <c r="J5" s="18"/>
      <c r="K5" s="32">
        <f>上汽通用五菱!K5+东风柳汽!K5+广西汽车集团!K5+广西申龙公司!K5+广西玉柴专用汽车公司!K5+广西玉柴新能源汽车公司!K5+广西华奥汽车!K5</f>
        <v>9254.2383000008</v>
      </c>
    </row>
    <row r="6" customFormat="1" ht="25" customHeight="1" spans="2:11">
      <c r="B6" s="25"/>
      <c r="C6" s="6" t="s">
        <v>13</v>
      </c>
      <c r="D6" s="7">
        <f t="shared" ref="D6:F6" si="2">SUM(D4:D5)</f>
        <v>24615</v>
      </c>
      <c r="E6" s="13">
        <f t="shared" si="2"/>
        <v>27836.7388000006</v>
      </c>
      <c r="F6" s="7">
        <f t="shared" si="2"/>
        <v>14407</v>
      </c>
      <c r="G6" s="14" t="s">
        <v>14</v>
      </c>
      <c r="H6" s="33">
        <f>H5+H4</f>
        <v>17094.2618999998</v>
      </c>
      <c r="I6" s="7">
        <f>SUM(I4:I5)</f>
        <v>10208</v>
      </c>
      <c r="J6" s="14" t="s">
        <v>14</v>
      </c>
      <c r="K6" s="33">
        <f>K5+K4</f>
        <v>10742.4769000008</v>
      </c>
    </row>
    <row r="7" customFormat="1" ht="25" customHeight="1" spans="2:11">
      <c r="B7" s="25" t="s">
        <v>15</v>
      </c>
      <c r="C7" s="4" t="s">
        <v>16</v>
      </c>
      <c r="D7" s="5">
        <f t="shared" si="0"/>
        <v>647</v>
      </c>
      <c r="E7" s="32">
        <f t="shared" si="1"/>
        <v>3619.46599999999</v>
      </c>
      <c r="F7" s="5">
        <f>上汽通用五菱!F7+东风柳汽!F7+广西汽车集团!F7+广西申龙公司!F7+广西玉柴专用汽车公司!F7+广西玉柴新能源汽车公司!F7+广西华奥汽车!F7</f>
        <v>199</v>
      </c>
      <c r="G7" s="5"/>
      <c r="H7" s="32">
        <f>上汽通用五菱!H7+东风柳汽!H7+广西汽车集团!H7+广西申龙公司!H7+广西玉柴专用汽车公司!H7+广西玉柴新能源汽车公司!H7+广西华奥汽车!H7</f>
        <v>1958.306</v>
      </c>
      <c r="I7" s="5">
        <f>上汽通用五菱!I7+东风柳汽!I7+广西汽车集团!I7+广西申龙公司!I7+广西玉柴专用汽车公司!I7+广西玉柴新能源汽车公司!I7+广西华奥汽车!I7</f>
        <v>448</v>
      </c>
      <c r="J7" s="18"/>
      <c r="K7" s="32">
        <f>上汽通用五菱!K7+东风柳汽!K7+广西汽车集团!K7+广西申龙公司!K7+广西玉柴专用汽车公司!K7+广西玉柴新能源汽车公司!K7+广西华奥汽车!K7</f>
        <v>1661.15999999999</v>
      </c>
    </row>
    <row r="8" customFormat="1" ht="25" customHeight="1" spans="2:11">
      <c r="B8" s="25"/>
      <c r="C8" s="4" t="s">
        <v>17</v>
      </c>
      <c r="D8" s="5">
        <f t="shared" si="0"/>
        <v>2285</v>
      </c>
      <c r="E8" s="32">
        <f t="shared" si="1"/>
        <v>15103.2753999998</v>
      </c>
      <c r="F8" s="5">
        <f>上汽通用五菱!F8+东风柳汽!F8+广西汽车集团!F8+广西申龙公司!F8+广西玉柴专用汽车公司!F8+广西玉柴新能源汽车公司!F8+广西华奥汽车!F8</f>
        <v>364</v>
      </c>
      <c r="G8" s="5"/>
      <c r="H8" s="32">
        <f>上汽通用五菱!H8+东风柳汽!H8+广西汽车集团!H8+广西申龙公司!H8+广西玉柴专用汽车公司!H8+广西玉柴新能源汽车公司!H8+广西华奥汽车!H8</f>
        <v>3541.4594</v>
      </c>
      <c r="I8" s="5">
        <f>上汽通用五菱!I8+东风柳汽!I8+广西汽车集团!I8+广西申龙公司!I8+广西玉柴专用汽车公司!I8+广西玉柴新能源汽车公司!I8+广西华奥汽车!I8</f>
        <v>1921</v>
      </c>
      <c r="J8" s="18"/>
      <c r="K8" s="32">
        <f>上汽通用五菱!K8+东风柳汽!K8+广西汽车集团!K8+广西申龙公司!K8+广西玉柴专用汽车公司!K8+广西玉柴新能源汽车公司!K8+广西华奥汽车!K8</f>
        <v>11561.8159999998</v>
      </c>
    </row>
    <row r="9" customFormat="1" ht="25" customHeight="1" spans="2:11">
      <c r="B9" s="25"/>
      <c r="C9" s="4" t="s">
        <v>18</v>
      </c>
      <c r="D9" s="5">
        <f t="shared" si="0"/>
        <v>912</v>
      </c>
      <c r="E9" s="32">
        <f t="shared" si="1"/>
        <v>1999.86670000002</v>
      </c>
      <c r="F9" s="5">
        <f>上汽通用五菱!F9+东风柳汽!F9+广西汽车集团!F9+广西申龙公司!F9+广西玉柴专用汽车公司!F9+广西玉柴新能源汽车公司!F9+广西华奥汽车!F9</f>
        <v>137</v>
      </c>
      <c r="G9" s="5"/>
      <c r="H9" s="32">
        <f>上汽通用五菱!H9+东风柳汽!H9+广西汽车集团!H9+广西申龙公司!H9+广西玉柴专用汽车公司!H9+广西玉柴新能源汽车公司!H9+广西华奥汽车!H9</f>
        <v>614.867200000001</v>
      </c>
      <c r="I9" s="5">
        <f>上汽通用五菱!I9+东风柳汽!I9+广西汽车集团!I9+广西申龙公司!I9+广西玉柴专用汽车公司!I9+广西玉柴新能源汽车公司!I9+广西华奥汽车!I9</f>
        <v>775</v>
      </c>
      <c r="J9" s="18"/>
      <c r="K9" s="32">
        <f>上汽通用五菱!K9+东风柳汽!K9+广西汽车集团!K9+广西申龙公司!K9+广西玉柴专用汽车公司!K9+广西玉柴新能源汽车公司!K9+广西华奥汽车!K9</f>
        <v>1384.99950000002</v>
      </c>
    </row>
    <row r="10" customFormat="1" ht="25" customHeight="1" spans="2:11">
      <c r="B10" s="25"/>
      <c r="C10" s="4" t="s">
        <v>19</v>
      </c>
      <c r="D10" s="5">
        <f t="shared" si="0"/>
        <v>212</v>
      </c>
      <c r="E10" s="32">
        <f t="shared" si="1"/>
        <v>1012.3181</v>
      </c>
      <c r="F10" s="5">
        <f>上汽通用五菱!F10+东风柳汽!F10+广西汽车集团!F10+广西申龙公司!F10+广西玉柴专用汽车公司!F10+广西玉柴新能源汽车公司!F10+广西华奥汽车!F10</f>
        <v>174</v>
      </c>
      <c r="G10" s="5"/>
      <c r="H10" s="32">
        <f>上汽通用五菱!H10+东风柳汽!H10+广西汽车集团!H10+广西申龙公司!H10+广西玉柴专用汽车公司!H10+广西玉柴新能源汽车公司!H10+广西华奥汽车!H10</f>
        <v>951.9672</v>
      </c>
      <c r="I10" s="5">
        <f>上汽通用五菱!I10+东风柳汽!I10+广西汽车集团!I10+广西申龙公司!I10+广西玉柴专用汽车公司!I10+广西玉柴新能源汽车公司!I10+广西华奥汽车!I10</f>
        <v>38</v>
      </c>
      <c r="J10" s="18"/>
      <c r="K10" s="32">
        <f>上汽通用五菱!K10+东风柳汽!K10+广西汽车集团!K10+广西申龙公司!K10+广西玉柴专用汽车公司!K10+广西玉柴新能源汽车公司!K10+广西华奥汽车!K10</f>
        <v>60.3509</v>
      </c>
    </row>
    <row r="11" customFormat="1" ht="33" customHeight="1" spans="2:11">
      <c r="B11" s="25"/>
      <c r="C11" s="6" t="s">
        <v>20</v>
      </c>
      <c r="D11" s="7">
        <f t="shared" ref="D11:F11" si="3">SUM(D7:D10)</f>
        <v>4056</v>
      </c>
      <c r="E11" s="33">
        <f t="shared" si="3"/>
        <v>21734.9261999998</v>
      </c>
      <c r="F11" s="7">
        <f t="shared" si="3"/>
        <v>874</v>
      </c>
      <c r="G11" s="16" t="s">
        <v>21</v>
      </c>
      <c r="H11" s="33">
        <f t="shared" ref="H11:K11" si="4">SUM(H7:H10)</f>
        <v>7066.5998</v>
      </c>
      <c r="I11" s="7">
        <f t="shared" si="4"/>
        <v>3182</v>
      </c>
      <c r="J11" s="16" t="s">
        <v>21</v>
      </c>
      <c r="K11" s="33">
        <f t="shared" si="4"/>
        <v>14668.3263999998</v>
      </c>
    </row>
    <row r="12" customFormat="1" ht="33" customHeight="1" spans="2:11">
      <c r="B12" s="26" t="s">
        <v>22</v>
      </c>
      <c r="C12" s="8"/>
      <c r="D12" s="9">
        <f t="shared" ref="D12:F12" si="5">D11+D6</f>
        <v>28671</v>
      </c>
      <c r="E12" s="34">
        <f t="shared" si="5"/>
        <v>49571.6650000004</v>
      </c>
      <c r="F12" s="9">
        <f t="shared" si="5"/>
        <v>15281</v>
      </c>
      <c r="G12" s="9"/>
      <c r="H12" s="34">
        <f t="shared" ref="H12:K12" si="6">H11+H6</f>
        <v>24160.8616999998</v>
      </c>
      <c r="I12" s="9">
        <f t="shared" si="6"/>
        <v>13390</v>
      </c>
      <c r="J12" s="9"/>
      <c r="K12" s="34">
        <f t="shared" si="6"/>
        <v>25410.8033000006</v>
      </c>
    </row>
    <row r="13" customFormat="1" ht="25" customHeight="1" spans="2:11">
      <c r="B13" s="25" t="s">
        <v>23</v>
      </c>
      <c r="C13" s="4" t="s">
        <v>16</v>
      </c>
      <c r="D13" s="5">
        <f t="shared" ref="D13:D17" si="7">F13+I13</f>
        <v>139</v>
      </c>
      <c r="E13" s="5"/>
      <c r="F13" s="5">
        <f>上汽通用五菱!F13+东风柳汽!F13+广西汽车集团!F13+广西申龙公司!F13+广西玉柴专用汽车公司!F13+广西玉柴新能源汽车公司!F13+广西华奥汽车!F13</f>
        <v>0</v>
      </c>
      <c r="G13" s="5"/>
      <c r="H13" s="5"/>
      <c r="I13" s="5">
        <f>上汽通用五菱!I13+东风柳汽!I13+广西汽车集团!I13+广西申龙公司!I13+广西玉柴专用汽车公司!I13+广西玉柴新能源汽车公司!I13+广西华奥汽车!I13</f>
        <v>139</v>
      </c>
      <c r="J13" s="18"/>
      <c r="K13" s="5"/>
    </row>
    <row r="14" customFormat="1" ht="25" customHeight="1" spans="2:11">
      <c r="B14" s="25"/>
      <c r="C14" s="4" t="s">
        <v>17</v>
      </c>
      <c r="D14" s="5">
        <f t="shared" si="7"/>
        <v>5435</v>
      </c>
      <c r="E14" s="5"/>
      <c r="F14" s="5">
        <f>上汽通用五菱!F14+东风柳汽!F14+广西汽车集团!F14+广西申龙公司!F14+广西玉柴专用汽车公司!F14+广西玉柴新能源汽车公司!F14+广西华奥汽车!F14</f>
        <v>191</v>
      </c>
      <c r="G14" s="5"/>
      <c r="H14" s="5"/>
      <c r="I14" s="5">
        <f>上汽通用五菱!I14+东风柳汽!I14+广西汽车集团!I14+广西申龙公司!I14+广西玉柴专用汽车公司!I14+广西玉柴新能源汽车公司!I14+广西华奥汽车!I14</f>
        <v>5244</v>
      </c>
      <c r="J14" s="18"/>
      <c r="K14" s="5"/>
    </row>
    <row r="15" customFormat="1" ht="25" customHeight="1" spans="2:11">
      <c r="B15" s="25"/>
      <c r="C15" s="4" t="s">
        <v>18</v>
      </c>
      <c r="D15" s="5">
        <f t="shared" si="7"/>
        <v>6942</v>
      </c>
      <c r="E15" s="5"/>
      <c r="F15" s="5">
        <f>上汽通用五菱!F15+东风柳汽!F15+广西汽车集团!F15+广西申龙公司!F15+广西玉柴专用汽车公司!F15+广西玉柴新能源汽车公司!F15+广西华奥汽车!F15</f>
        <v>17</v>
      </c>
      <c r="G15" s="5"/>
      <c r="H15" s="5"/>
      <c r="I15" s="5">
        <f>上汽通用五菱!I15+东风柳汽!I15+广西汽车集团!I15+广西申龙公司!I15+广西玉柴专用汽车公司!I15+广西玉柴新能源汽车公司!I15+广西华奥汽车!I15</f>
        <v>6925</v>
      </c>
      <c r="J15" s="18"/>
      <c r="K15" s="5"/>
    </row>
    <row r="16" customFormat="1" ht="25" customHeight="1" spans="2:11">
      <c r="B16" s="25"/>
      <c r="C16" s="4" t="s">
        <v>19</v>
      </c>
      <c r="D16" s="5">
        <f t="shared" si="7"/>
        <v>5563</v>
      </c>
      <c r="E16" s="5"/>
      <c r="F16" s="5">
        <f>上汽通用五菱!F16+东风柳汽!F16+广西汽车集团!F16+广西申龙公司!F16+广西玉柴专用汽车公司!F16+广西玉柴新能源汽车公司!F16+广西华奥汽车!F16</f>
        <v>121</v>
      </c>
      <c r="G16" s="5"/>
      <c r="H16" s="5"/>
      <c r="I16" s="5">
        <f>上汽通用五菱!I16+东风柳汽!I16+广西汽车集团!I16+广西申龙公司!I16+广西玉柴专用汽车公司!I16+广西玉柴新能源汽车公司!I16+广西华奥汽车!I16</f>
        <v>5442</v>
      </c>
      <c r="J16" s="18"/>
      <c r="K16" s="5"/>
    </row>
    <row r="17" customFormat="1" ht="25" customHeight="1" spans="2:11">
      <c r="B17" s="25"/>
      <c r="C17" s="4" t="s">
        <v>11</v>
      </c>
      <c r="D17" s="5">
        <f t="shared" si="7"/>
        <v>4803</v>
      </c>
      <c r="E17" s="5"/>
      <c r="F17" s="5">
        <f>上汽通用五菱!F17+东风柳汽!F17+广西汽车集团!F17+广西申龙公司!F17+广西玉柴专用汽车公司!F17+广西玉柴新能源汽车公司!F17+广西华奥汽车!F17</f>
        <v>398</v>
      </c>
      <c r="G17" s="5"/>
      <c r="H17" s="5"/>
      <c r="I17" s="5">
        <f>上汽通用五菱!I17+东风柳汽!I17+广西汽车集团!I17+广西申龙公司!I17+广西玉柴专用汽车公司!I17+广西玉柴新能源汽车公司!I17+广西华奥汽车!I17</f>
        <v>4405</v>
      </c>
      <c r="J17" s="18"/>
      <c r="K17" s="5"/>
    </row>
    <row r="18" customFormat="1" ht="40" customHeight="1" spans="2:11">
      <c r="B18" s="25"/>
      <c r="C18" s="10" t="s">
        <v>3</v>
      </c>
      <c r="D18" s="11">
        <f t="shared" ref="D18:I18" si="8">SUM(D13:D17)</f>
        <v>22882</v>
      </c>
      <c r="E18" s="11"/>
      <c r="F18" s="11">
        <f t="shared" si="8"/>
        <v>727</v>
      </c>
      <c r="G18" s="16" t="s">
        <v>24</v>
      </c>
      <c r="H18" s="16"/>
      <c r="I18" s="20">
        <f t="shared" si="8"/>
        <v>22155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75" right="0.75" top="1" bottom="1" header="0.5" footer="0.5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8"/>
  <sheetViews>
    <sheetView tabSelected="1" workbookViewId="0">
      <selection activeCell="B1" sqref="B1:K1"/>
    </sheetView>
  </sheetViews>
  <sheetFormatPr defaultColWidth="9" defaultRowHeight="20.25" customHeight="1"/>
  <cols>
    <col min="1" max="1" width="2.75" style="22" customWidth="1"/>
    <col min="2" max="2" width="11.25" style="31" customWidth="1"/>
    <col min="3" max="3" width="14.3333333333333" style="22" customWidth="1"/>
    <col min="4" max="4" width="11.375" style="22" customWidth="1"/>
    <col min="5" max="8" width="11.375" style="23" customWidth="1"/>
    <col min="9" max="11" width="11.375" style="22" customWidth="1"/>
    <col min="12" max="16384" width="9" style="22"/>
  </cols>
  <sheetData>
    <row r="1" s="21" customFormat="1" ht="28.5" customHeight="1" spans="2:11">
      <c r="B1" s="1" t="s">
        <v>25</v>
      </c>
      <c r="C1" s="1"/>
      <c r="D1" s="1"/>
      <c r="E1" s="1"/>
      <c r="F1" s="1"/>
      <c r="G1" s="1"/>
      <c r="H1" s="1"/>
      <c r="I1" s="1"/>
      <c r="J1" s="1"/>
      <c r="K1" s="1"/>
    </row>
    <row r="2" customFormat="1" ht="27" customHeight="1" spans="2:11">
      <c r="B2" s="24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customFormat="1" ht="48" spans="2:11">
      <c r="B3" s="24"/>
      <c r="C3" s="2"/>
      <c r="D3" s="3" t="s">
        <v>6</v>
      </c>
      <c r="E3" s="12" t="s">
        <v>7</v>
      </c>
      <c r="F3" s="3" t="s">
        <v>6</v>
      </c>
      <c r="G3" s="12" t="s">
        <v>8</v>
      </c>
      <c r="H3" s="12" t="s">
        <v>7</v>
      </c>
      <c r="I3" s="3" t="s">
        <v>6</v>
      </c>
      <c r="J3" s="12" t="s">
        <v>9</v>
      </c>
      <c r="K3" s="12" t="s">
        <v>7</v>
      </c>
    </row>
    <row r="4" customFormat="1" ht="42" customHeight="1" spans="2:11">
      <c r="B4" s="25" t="s">
        <v>10</v>
      </c>
      <c r="C4" s="4" t="s">
        <v>11</v>
      </c>
      <c r="D4" s="5">
        <f>F4+I4</f>
        <v>376</v>
      </c>
      <c r="E4" s="5">
        <f>H4+K4</f>
        <v>391.708</v>
      </c>
      <c r="F4" s="5">
        <v>376</v>
      </c>
      <c r="G4" s="5"/>
      <c r="H4" s="28">
        <v>391.708</v>
      </c>
      <c r="I4" s="29">
        <v>0</v>
      </c>
      <c r="J4" s="18"/>
      <c r="K4" s="5"/>
    </row>
    <row r="5" customFormat="1" ht="42" customHeight="1" spans="2:11">
      <c r="B5" s="25"/>
      <c r="C5" s="4" t="s">
        <v>12</v>
      </c>
      <c r="D5" s="5">
        <f>F5+I5</f>
        <v>1298</v>
      </c>
      <c r="E5" s="5">
        <f>H5+K5</f>
        <v>949.7931</v>
      </c>
      <c r="F5" s="5">
        <v>1298</v>
      </c>
      <c r="G5" s="5"/>
      <c r="H5" s="28">
        <v>949.7931</v>
      </c>
      <c r="I5" s="29">
        <v>0</v>
      </c>
      <c r="J5" s="18"/>
      <c r="K5" s="5"/>
    </row>
    <row r="6" customFormat="1" ht="20" customHeight="1" spans="2:11">
      <c r="B6" s="25"/>
      <c r="C6" s="6" t="s">
        <v>13</v>
      </c>
      <c r="D6" s="7">
        <f t="shared" ref="D6:I6" si="0">SUM(D4:D5)</f>
        <v>1674</v>
      </c>
      <c r="E6" s="13">
        <f t="shared" si="0"/>
        <v>1341.5011</v>
      </c>
      <c r="F6" s="7">
        <f t="shared" si="0"/>
        <v>1674</v>
      </c>
      <c r="G6" s="14"/>
      <c r="H6" s="13">
        <f>H5+H4</f>
        <v>1341.5011</v>
      </c>
      <c r="I6" s="7">
        <f t="shared" si="0"/>
        <v>0</v>
      </c>
      <c r="J6" s="14" t="s">
        <v>26</v>
      </c>
      <c r="K6" s="13"/>
    </row>
    <row r="7" customFormat="1" ht="20" customHeight="1" spans="2:11">
      <c r="B7" s="25" t="s">
        <v>15</v>
      </c>
      <c r="C7" s="4" t="s">
        <v>16</v>
      </c>
      <c r="D7" s="5">
        <f t="shared" ref="D7:D10" si="1">F7+I7</f>
        <v>0</v>
      </c>
      <c r="E7" s="5"/>
      <c r="F7" s="5"/>
      <c r="G7" s="5"/>
      <c r="H7" s="15"/>
      <c r="I7" s="5"/>
      <c r="J7" s="18"/>
      <c r="K7" s="5"/>
    </row>
    <row r="8" customFormat="1" ht="20" customHeight="1" spans="2:11">
      <c r="B8" s="25"/>
      <c r="C8" s="4" t="s">
        <v>17</v>
      </c>
      <c r="D8" s="5">
        <f t="shared" si="1"/>
        <v>0</v>
      </c>
      <c r="E8" s="5"/>
      <c r="F8" s="5"/>
      <c r="G8" s="5"/>
      <c r="H8" s="15"/>
      <c r="I8" s="5"/>
      <c r="J8" s="18"/>
      <c r="K8" s="5"/>
    </row>
    <row r="9" customFormat="1" ht="20" customHeight="1" spans="2:11">
      <c r="B9" s="25"/>
      <c r="C9" s="4" t="s">
        <v>18</v>
      </c>
      <c r="D9" s="5">
        <f t="shared" si="1"/>
        <v>0</v>
      </c>
      <c r="E9" s="5"/>
      <c r="F9" s="5"/>
      <c r="G9" s="5"/>
      <c r="H9" s="15"/>
      <c r="I9" s="5"/>
      <c r="J9" s="18"/>
      <c r="K9" s="5"/>
    </row>
    <row r="10" customFormat="1" ht="20" customHeight="1" spans="2:11">
      <c r="B10" s="25"/>
      <c r="C10" s="4" t="s">
        <v>19</v>
      </c>
      <c r="D10" s="5">
        <f t="shared" si="1"/>
        <v>0</v>
      </c>
      <c r="E10" s="5"/>
      <c r="F10" s="5"/>
      <c r="G10" s="5"/>
      <c r="H10" s="5"/>
      <c r="I10" s="5"/>
      <c r="J10" s="18"/>
      <c r="K10" s="5"/>
    </row>
    <row r="11" customFormat="1" ht="36" spans="2:11">
      <c r="B11" s="25"/>
      <c r="C11" s="6" t="s">
        <v>20</v>
      </c>
      <c r="D11" s="7">
        <f t="shared" ref="D11:I11" si="2">SUM(D7:D10)</f>
        <v>0</v>
      </c>
      <c r="E11" s="7">
        <f t="shared" si="2"/>
        <v>0</v>
      </c>
      <c r="F11" s="7">
        <f t="shared" si="2"/>
        <v>0</v>
      </c>
      <c r="G11" s="16" t="s">
        <v>21</v>
      </c>
      <c r="H11" s="13">
        <f t="shared" si="2"/>
        <v>0</v>
      </c>
      <c r="I11" s="7">
        <f t="shared" si="2"/>
        <v>0</v>
      </c>
      <c r="J11" s="16" t="s">
        <v>21</v>
      </c>
      <c r="K11" s="7"/>
    </row>
    <row r="12" customFormat="1" ht="28" customHeight="1" spans="2:11">
      <c r="B12" s="26" t="s">
        <v>22</v>
      </c>
      <c r="C12" s="8"/>
      <c r="D12" s="9">
        <f t="shared" ref="D12:I12" si="3">D11+D6</f>
        <v>1674</v>
      </c>
      <c r="E12" s="17">
        <f t="shared" si="3"/>
        <v>1341.5011</v>
      </c>
      <c r="F12" s="9">
        <f t="shared" si="3"/>
        <v>1674</v>
      </c>
      <c r="G12" s="9"/>
      <c r="H12" s="17">
        <f t="shared" si="3"/>
        <v>1341.5011</v>
      </c>
      <c r="I12" s="9">
        <f t="shared" si="3"/>
        <v>0</v>
      </c>
      <c r="J12" s="9"/>
      <c r="K12" s="17">
        <f>K11+K6</f>
        <v>0</v>
      </c>
    </row>
    <row r="13" customFormat="1" ht="25" customHeight="1" spans="2:11">
      <c r="B13" s="25" t="s">
        <v>23</v>
      </c>
      <c r="C13" s="4" t="s">
        <v>16</v>
      </c>
      <c r="D13" s="5">
        <f t="shared" ref="D13:D17" si="4">F13+I13</f>
        <v>87</v>
      </c>
      <c r="E13" s="5"/>
      <c r="F13" s="5">
        <v>0</v>
      </c>
      <c r="G13" s="5"/>
      <c r="H13" s="5"/>
      <c r="I13" s="5">
        <v>87</v>
      </c>
      <c r="J13" s="18"/>
      <c r="K13" s="5"/>
    </row>
    <row r="14" customFormat="1" ht="25" customHeight="1" spans="2:11">
      <c r="B14" s="25"/>
      <c r="C14" s="4" t="s">
        <v>17</v>
      </c>
      <c r="D14" s="5">
        <f t="shared" si="4"/>
        <v>5224</v>
      </c>
      <c r="E14" s="5"/>
      <c r="F14" s="5">
        <v>0</v>
      </c>
      <c r="G14" s="5"/>
      <c r="H14" s="5"/>
      <c r="I14" s="5">
        <v>5224</v>
      </c>
      <c r="J14" s="18"/>
      <c r="K14" s="5"/>
    </row>
    <row r="15" customFormat="1" ht="25" customHeight="1" spans="2:11">
      <c r="B15" s="25"/>
      <c r="C15" s="4" t="s">
        <v>18</v>
      </c>
      <c r="D15" s="5">
        <f t="shared" si="4"/>
        <v>6795</v>
      </c>
      <c r="E15" s="5"/>
      <c r="F15" s="5">
        <v>0</v>
      </c>
      <c r="G15" s="5"/>
      <c r="H15" s="5"/>
      <c r="I15" s="5">
        <v>6795</v>
      </c>
      <c r="J15" s="18"/>
      <c r="K15" s="5"/>
    </row>
    <row r="16" customFormat="1" ht="25" customHeight="1" spans="2:11">
      <c r="B16" s="25"/>
      <c r="C16" s="4" t="s">
        <v>19</v>
      </c>
      <c r="D16" s="5">
        <f t="shared" si="4"/>
        <v>5561</v>
      </c>
      <c r="E16" s="5"/>
      <c r="F16" s="5">
        <v>120</v>
      </c>
      <c r="G16" s="5"/>
      <c r="H16" s="5"/>
      <c r="I16" s="5">
        <v>5441</v>
      </c>
      <c r="J16" s="18"/>
      <c r="K16" s="5"/>
    </row>
    <row r="17" customFormat="1" ht="25" customHeight="1" spans="2:11">
      <c r="B17" s="25"/>
      <c r="C17" s="4" t="s">
        <v>11</v>
      </c>
      <c r="D17" s="5">
        <f t="shared" si="4"/>
        <v>4784</v>
      </c>
      <c r="E17" s="5"/>
      <c r="F17" s="5">
        <v>383</v>
      </c>
      <c r="G17" s="5"/>
      <c r="H17" s="5"/>
      <c r="I17" s="5">
        <v>4401</v>
      </c>
      <c r="J17" s="18"/>
      <c r="K17" s="5"/>
    </row>
    <row r="18" customFormat="1" ht="45" customHeight="1" spans="2:11">
      <c r="B18" s="25"/>
      <c r="C18" s="10" t="s">
        <v>3</v>
      </c>
      <c r="D18" s="11">
        <f>SUM(D13:D17)</f>
        <v>22451</v>
      </c>
      <c r="E18" s="11"/>
      <c r="F18" s="11">
        <f>SUM(F13:F17)</f>
        <v>503</v>
      </c>
      <c r="G18" s="16" t="s">
        <v>24</v>
      </c>
      <c r="H18" s="16"/>
      <c r="I18" s="20">
        <f>SUM(I13:I17)</f>
        <v>21948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75" right="0.75" top="1" bottom="1" header="0.5" footer="0.5"/>
  <pageSetup paperSize="9" scale="8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8"/>
  <sheetViews>
    <sheetView showGridLines="0" workbookViewId="0">
      <pane ySplit="3" topLeftCell="A4" activePane="bottomLeft" state="frozen"/>
      <selection/>
      <selection pane="bottomLeft" activeCell="I6" sqref="I6"/>
    </sheetView>
  </sheetViews>
  <sheetFormatPr defaultColWidth="9" defaultRowHeight="20.25" customHeight="1"/>
  <cols>
    <col min="1" max="1" width="2.38333333333333" style="22" customWidth="1"/>
    <col min="2" max="2" width="14.3333333333333" style="22" customWidth="1"/>
    <col min="3" max="3" width="10.375" style="22" customWidth="1"/>
    <col min="4" max="9" width="13" style="23" customWidth="1"/>
    <col min="10" max="11" width="13" style="22" customWidth="1"/>
    <col min="12" max="12" width="14.875" style="22" customWidth="1"/>
    <col min="13" max="16384" width="9" style="22"/>
  </cols>
  <sheetData>
    <row r="1" s="21" customFormat="1" ht="36" customHeight="1" spans="2:11">
      <c r="B1" s="1" t="s">
        <v>27</v>
      </c>
      <c r="C1" s="1"/>
      <c r="D1" s="1"/>
      <c r="E1" s="1"/>
      <c r="F1" s="1"/>
      <c r="G1" s="1"/>
      <c r="H1" s="1"/>
      <c r="I1" s="1"/>
      <c r="J1" s="1"/>
      <c r="K1" s="1"/>
    </row>
    <row r="2" s="21" customFormat="1" customHeight="1" spans="2:11">
      <c r="B2" s="2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s="27" customFormat="1" ht="42" customHeight="1" spans="2:11">
      <c r="B3" s="2"/>
      <c r="C3" s="2"/>
      <c r="D3" s="3" t="s">
        <v>6</v>
      </c>
      <c r="E3" s="24" t="s">
        <v>7</v>
      </c>
      <c r="F3" s="3" t="s">
        <v>6</v>
      </c>
      <c r="G3" s="24" t="s">
        <v>8</v>
      </c>
      <c r="H3" s="24" t="s">
        <v>7</v>
      </c>
      <c r="I3" s="3" t="s">
        <v>6</v>
      </c>
      <c r="J3" s="24" t="s">
        <v>9</v>
      </c>
      <c r="K3" s="24" t="s">
        <v>7</v>
      </c>
    </row>
    <row r="4" ht="24" customHeight="1" spans="2:11">
      <c r="B4" s="4" t="s">
        <v>10</v>
      </c>
      <c r="C4" s="4" t="s">
        <v>11</v>
      </c>
      <c r="D4" s="5">
        <f>F4+I4</f>
        <v>1202</v>
      </c>
      <c r="E4" s="5">
        <f t="shared" ref="E4:E10" si="0">H4+K4</f>
        <v>1648.20859999999</v>
      </c>
      <c r="F4" s="5">
        <v>74</v>
      </c>
      <c r="G4" s="5"/>
      <c r="H4" s="28">
        <v>159.97</v>
      </c>
      <c r="I4" s="5">
        <v>1128</v>
      </c>
      <c r="J4" s="18"/>
      <c r="K4" s="28">
        <v>1488.23859999999</v>
      </c>
    </row>
    <row r="5" ht="24" customHeight="1" spans="2:11">
      <c r="B5" s="4"/>
      <c r="C5" s="4" t="s">
        <v>12</v>
      </c>
      <c r="D5" s="5">
        <f t="shared" ref="D5:D10" si="1">F5+I5</f>
        <v>10250</v>
      </c>
      <c r="E5" s="5">
        <f t="shared" si="0"/>
        <v>12620.6308000008</v>
      </c>
      <c r="F5" s="5">
        <v>1170</v>
      </c>
      <c r="G5" s="5"/>
      <c r="H5" s="28">
        <v>3366.3925</v>
      </c>
      <c r="I5" s="5">
        <v>9080</v>
      </c>
      <c r="J5" s="18"/>
      <c r="K5" s="15">
        <v>9254.2383000008</v>
      </c>
    </row>
    <row r="6" ht="24" customHeight="1" spans="2:11">
      <c r="B6" s="4"/>
      <c r="C6" s="6" t="s">
        <v>13</v>
      </c>
      <c r="D6" s="7">
        <f t="shared" ref="D6:H6" si="2">SUM(D4:D5)</f>
        <v>11452</v>
      </c>
      <c r="E6" s="13">
        <f t="shared" si="2"/>
        <v>14268.8394000008</v>
      </c>
      <c r="F6" s="7">
        <f t="shared" si="2"/>
        <v>1244</v>
      </c>
      <c r="G6" s="14" t="s">
        <v>28</v>
      </c>
      <c r="H6" s="13">
        <f t="shared" ref="H6:K6" si="3">SUM(H4:H5)</f>
        <v>3526.36250000001</v>
      </c>
      <c r="I6" s="7">
        <f t="shared" si="3"/>
        <v>10208</v>
      </c>
      <c r="J6" s="14" t="s">
        <v>14</v>
      </c>
      <c r="K6" s="13">
        <f t="shared" si="3"/>
        <v>10742.4769000008</v>
      </c>
    </row>
    <row r="7" ht="24" customHeight="1" spans="2:11">
      <c r="B7" s="4" t="s">
        <v>15</v>
      </c>
      <c r="C7" s="4" t="s">
        <v>16</v>
      </c>
      <c r="D7" s="5">
        <f t="shared" si="1"/>
        <v>448</v>
      </c>
      <c r="E7" s="5">
        <f t="shared" si="0"/>
        <v>1661.15999999999</v>
      </c>
      <c r="F7" s="5"/>
      <c r="G7" s="5"/>
      <c r="H7" s="15"/>
      <c r="I7" s="5">
        <v>448</v>
      </c>
      <c r="J7" s="18"/>
      <c r="K7" s="15">
        <v>1661.15999999999</v>
      </c>
    </row>
    <row r="8" ht="24" customHeight="1" spans="2:11">
      <c r="B8" s="4"/>
      <c r="C8" s="4" t="s">
        <v>17</v>
      </c>
      <c r="D8" s="5">
        <f t="shared" si="1"/>
        <v>1970</v>
      </c>
      <c r="E8" s="5">
        <f t="shared" si="0"/>
        <v>11868.1139999998</v>
      </c>
      <c r="F8" s="5">
        <v>49</v>
      </c>
      <c r="G8" s="5"/>
      <c r="H8" s="15">
        <v>306.298</v>
      </c>
      <c r="I8" s="5">
        <v>1921</v>
      </c>
      <c r="J8" s="18"/>
      <c r="K8" s="15">
        <v>11561.8159999998</v>
      </c>
    </row>
    <row r="9" ht="24" customHeight="1" spans="2:11">
      <c r="B9" s="4"/>
      <c r="C9" s="4" t="s">
        <v>18</v>
      </c>
      <c r="D9" s="5">
        <f t="shared" si="1"/>
        <v>855</v>
      </c>
      <c r="E9" s="5">
        <f t="shared" si="0"/>
        <v>1855.67950000002</v>
      </c>
      <c r="F9" s="5">
        <v>80</v>
      </c>
      <c r="G9" s="5"/>
      <c r="H9" s="28">
        <v>470.680000000001</v>
      </c>
      <c r="I9" s="29">
        <v>775</v>
      </c>
      <c r="J9" s="30"/>
      <c r="K9" s="28">
        <v>1384.99950000002</v>
      </c>
    </row>
    <row r="10" ht="24" customHeight="1" spans="2:11">
      <c r="B10" s="4"/>
      <c r="C10" s="4" t="s">
        <v>19</v>
      </c>
      <c r="D10" s="5">
        <f t="shared" si="1"/>
        <v>39</v>
      </c>
      <c r="E10" s="5">
        <f t="shared" si="0"/>
        <v>63.6086</v>
      </c>
      <c r="F10" s="5">
        <v>1</v>
      </c>
      <c r="G10" s="5"/>
      <c r="H10" s="28">
        <v>3.2577</v>
      </c>
      <c r="I10" s="29">
        <v>38</v>
      </c>
      <c r="J10" s="30"/>
      <c r="K10" s="28">
        <v>60.3509</v>
      </c>
    </row>
    <row r="11" ht="41" customHeight="1" spans="2:11">
      <c r="B11" s="4"/>
      <c r="C11" s="6" t="s">
        <v>20</v>
      </c>
      <c r="D11" s="7">
        <f>SUM(D7:D10)</f>
        <v>3312</v>
      </c>
      <c r="E11" s="13">
        <f>SUM(E7:E10)</f>
        <v>15448.5620999998</v>
      </c>
      <c r="F11" s="7">
        <f>SUM(F7:F10)</f>
        <v>130</v>
      </c>
      <c r="G11" s="16" t="s">
        <v>21</v>
      </c>
      <c r="H11" s="7">
        <v>780.583000000001</v>
      </c>
      <c r="I11" s="7">
        <f>SUM(I7:I10)</f>
        <v>3182</v>
      </c>
      <c r="J11" s="16" t="s">
        <v>21</v>
      </c>
      <c r="K11" s="7"/>
    </row>
    <row r="12" s="21" customFormat="1" ht="30" customHeight="1" spans="2:11">
      <c r="B12" s="8" t="s">
        <v>22</v>
      </c>
      <c r="C12" s="8"/>
      <c r="D12" s="9">
        <f t="shared" ref="D12:H12" si="4">D11+D6</f>
        <v>14764</v>
      </c>
      <c r="E12" s="17">
        <f t="shared" si="4"/>
        <v>29717.4015000006</v>
      </c>
      <c r="F12" s="9">
        <f t="shared" si="4"/>
        <v>1374</v>
      </c>
      <c r="G12" s="9"/>
      <c r="H12" s="17">
        <f t="shared" ref="H12:K12" si="5">H11+H6</f>
        <v>4306.94550000001</v>
      </c>
      <c r="I12" s="9">
        <f t="shared" si="5"/>
        <v>13390</v>
      </c>
      <c r="J12" s="19"/>
      <c r="K12" s="17">
        <f t="shared" si="5"/>
        <v>10742.4769000008</v>
      </c>
    </row>
    <row r="13" customHeight="1" spans="2:11">
      <c r="B13" s="4" t="s">
        <v>23</v>
      </c>
      <c r="C13" s="4" t="s">
        <v>16</v>
      </c>
      <c r="D13" s="5">
        <f>F13+I13</f>
        <v>52</v>
      </c>
      <c r="E13" s="5"/>
      <c r="F13" s="5"/>
      <c r="G13" s="5"/>
      <c r="H13" s="5"/>
      <c r="I13" s="5">
        <v>52</v>
      </c>
      <c r="J13" s="18"/>
      <c r="K13" s="5"/>
    </row>
    <row r="14" customHeight="1" spans="2:11">
      <c r="B14" s="4"/>
      <c r="C14" s="4" t="s">
        <v>17</v>
      </c>
      <c r="D14" s="5">
        <f t="shared" ref="D14:D18" si="6">F14+I14</f>
        <v>35</v>
      </c>
      <c r="E14" s="5"/>
      <c r="F14" s="5">
        <v>15</v>
      </c>
      <c r="G14" s="5"/>
      <c r="H14" s="5"/>
      <c r="I14" s="5">
        <v>20</v>
      </c>
      <c r="J14" s="18"/>
      <c r="K14" s="5"/>
    </row>
    <row r="15" customHeight="1" spans="2:11">
      <c r="B15" s="4"/>
      <c r="C15" s="4" t="s">
        <v>18</v>
      </c>
      <c r="D15" s="5">
        <f t="shared" si="6"/>
        <v>147</v>
      </c>
      <c r="E15" s="5"/>
      <c r="F15" s="5">
        <v>17</v>
      </c>
      <c r="G15" s="5"/>
      <c r="H15" s="5"/>
      <c r="I15" s="5">
        <v>130</v>
      </c>
      <c r="J15" s="18"/>
      <c r="K15" s="5"/>
    </row>
    <row r="16" customHeight="1" spans="2:11">
      <c r="B16" s="4"/>
      <c r="C16" s="4" t="s">
        <v>19</v>
      </c>
      <c r="D16" s="5">
        <f t="shared" si="6"/>
        <v>1</v>
      </c>
      <c r="E16" s="5"/>
      <c r="F16" s="5"/>
      <c r="G16" s="5"/>
      <c r="H16" s="5"/>
      <c r="I16" s="5">
        <v>1</v>
      </c>
      <c r="J16" s="18"/>
      <c r="K16" s="5"/>
    </row>
    <row r="17" customHeight="1" spans="2:11">
      <c r="B17" s="4"/>
      <c r="C17" s="4" t="s">
        <v>11</v>
      </c>
      <c r="D17" s="5">
        <f t="shared" si="6"/>
        <v>5</v>
      </c>
      <c r="E17" s="5"/>
      <c r="F17" s="5">
        <v>1</v>
      </c>
      <c r="G17" s="5"/>
      <c r="H17" s="5"/>
      <c r="I17" s="5">
        <v>4</v>
      </c>
      <c r="J17" s="18"/>
      <c r="K17" s="5"/>
    </row>
    <row r="18" s="21" customFormat="1" ht="34" customHeight="1" spans="2:11">
      <c r="B18" s="4"/>
      <c r="C18" s="10" t="s">
        <v>3</v>
      </c>
      <c r="D18" s="11">
        <f t="shared" si="6"/>
        <v>240</v>
      </c>
      <c r="E18" s="11"/>
      <c r="F18" s="11">
        <f>SUM(F13:F17)</f>
        <v>33</v>
      </c>
      <c r="G18" s="16" t="s">
        <v>24</v>
      </c>
      <c r="H18" s="16"/>
      <c r="I18" s="20">
        <f>SUM(I13:I17)</f>
        <v>207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699305555555556" right="0.699305555555556" top="0.75" bottom="0.75" header="0.3" footer="0.3"/>
  <pageSetup paperSize="9" scale="9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8"/>
  <sheetViews>
    <sheetView workbookViewId="0">
      <selection activeCell="H17" sqref="H17"/>
    </sheetView>
  </sheetViews>
  <sheetFormatPr defaultColWidth="9" defaultRowHeight="20.25" customHeight="1"/>
  <cols>
    <col min="1" max="1" width="2.38333333333333" style="22" customWidth="1"/>
    <col min="2" max="2" width="14.3333333333333" style="22" customWidth="1"/>
    <col min="3" max="3" width="9" style="22"/>
    <col min="4" max="4" width="10.3833333333333" style="23" customWidth="1"/>
    <col min="5" max="5" width="12.375" style="23" customWidth="1"/>
    <col min="6" max="7" width="12.25" style="23" customWidth="1"/>
    <col min="8" max="11" width="12.25" style="22" customWidth="1"/>
    <col min="12" max="16384" width="9" style="22"/>
  </cols>
  <sheetData>
    <row r="1" s="21" customFormat="1" ht="28.5" customHeight="1" spans="2:11">
      <c r="B1" s="1" t="s">
        <v>29</v>
      </c>
      <c r="C1" s="1"/>
      <c r="D1" s="1"/>
      <c r="E1" s="1"/>
      <c r="F1" s="1"/>
      <c r="G1" s="1"/>
      <c r="H1" s="1"/>
      <c r="I1" s="1"/>
      <c r="J1" s="1"/>
      <c r="K1" s="1"/>
    </row>
    <row r="2" customFormat="1" ht="27" customHeight="1" spans="2:11">
      <c r="B2" s="24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customFormat="1" ht="48" spans="2:11">
      <c r="B3" s="24"/>
      <c r="C3" s="2"/>
      <c r="D3" s="3" t="s">
        <v>6</v>
      </c>
      <c r="E3" s="12" t="s">
        <v>7</v>
      </c>
      <c r="F3" s="3" t="s">
        <v>6</v>
      </c>
      <c r="G3" s="12" t="s">
        <v>8</v>
      </c>
      <c r="H3" s="12" t="s">
        <v>7</v>
      </c>
      <c r="I3" s="3" t="s">
        <v>6</v>
      </c>
      <c r="J3" s="12" t="s">
        <v>9</v>
      </c>
      <c r="K3" s="12" t="s">
        <v>7</v>
      </c>
    </row>
    <row r="4" customFormat="1" ht="24" customHeight="1" spans="2:11">
      <c r="B4" s="25" t="s">
        <v>10</v>
      </c>
      <c r="C4" s="4" t="s">
        <v>11</v>
      </c>
      <c r="D4" s="5">
        <f t="shared" ref="D4:D10" si="0">F4+I4</f>
        <v>596</v>
      </c>
      <c r="E4" s="5">
        <f>H4+K4</f>
        <v>674.7719</v>
      </c>
      <c r="F4" s="5">
        <v>596</v>
      </c>
      <c r="G4" s="5"/>
      <c r="H4" s="15">
        <v>674.7719</v>
      </c>
      <c r="I4" s="18"/>
      <c r="J4" s="18"/>
      <c r="K4" s="5"/>
    </row>
    <row r="5" customFormat="1" ht="24" customHeight="1" spans="2:11">
      <c r="B5" s="25"/>
      <c r="C5" s="4" t="s">
        <v>12</v>
      </c>
      <c r="D5" s="5">
        <f t="shared" si="0"/>
        <v>6131</v>
      </c>
      <c r="E5" s="5">
        <f>H5+K5</f>
        <v>4764.90790000004</v>
      </c>
      <c r="F5" s="5">
        <v>6131</v>
      </c>
      <c r="G5" s="5"/>
      <c r="H5" s="15">
        <v>4764.90790000004</v>
      </c>
      <c r="I5" s="18"/>
      <c r="J5" s="18"/>
      <c r="K5" s="5"/>
    </row>
    <row r="6" customFormat="1" ht="24" customHeight="1" spans="2:11">
      <c r="B6" s="25"/>
      <c r="C6" s="6" t="s">
        <v>13</v>
      </c>
      <c r="D6" s="7">
        <f t="shared" ref="D6:F6" si="1">SUM(D4:D5)</f>
        <v>6727</v>
      </c>
      <c r="E6" s="13">
        <f t="shared" si="1"/>
        <v>5439.67980000004</v>
      </c>
      <c r="F6" s="7">
        <f t="shared" si="1"/>
        <v>6727</v>
      </c>
      <c r="G6" s="14" t="s">
        <v>14</v>
      </c>
      <c r="H6" s="13">
        <f>H5+H4</f>
        <v>5439.67980000004</v>
      </c>
      <c r="I6" s="7"/>
      <c r="J6" s="14"/>
      <c r="K6" s="13"/>
    </row>
    <row r="7" customFormat="1" ht="24" customHeight="1" spans="2:11">
      <c r="B7" s="25" t="s">
        <v>15</v>
      </c>
      <c r="C7" s="4" t="s">
        <v>16</v>
      </c>
      <c r="D7" s="5">
        <f t="shared" si="0"/>
        <v>0</v>
      </c>
      <c r="E7" s="5"/>
      <c r="F7" s="5"/>
      <c r="G7" s="5"/>
      <c r="H7" s="15"/>
      <c r="I7" s="5"/>
      <c r="J7" s="18"/>
      <c r="K7" s="5"/>
    </row>
    <row r="8" customFormat="1" ht="24" customHeight="1" spans="2:11">
      <c r="B8" s="25"/>
      <c r="C8" s="4" t="s">
        <v>17</v>
      </c>
      <c r="D8" s="5">
        <f t="shared" si="0"/>
        <v>0</v>
      </c>
      <c r="E8" s="5"/>
      <c r="F8" s="5"/>
      <c r="G8" s="5"/>
      <c r="H8" s="15"/>
      <c r="I8" s="5"/>
      <c r="J8" s="18"/>
      <c r="K8" s="5"/>
    </row>
    <row r="9" customFormat="1" ht="24" customHeight="1" spans="2:11">
      <c r="B9" s="25"/>
      <c r="C9" s="4" t="s">
        <v>18</v>
      </c>
      <c r="D9" s="5">
        <f t="shared" si="0"/>
        <v>0</v>
      </c>
      <c r="E9" s="5"/>
      <c r="F9" s="5"/>
      <c r="G9" s="5"/>
      <c r="H9" s="15"/>
      <c r="I9" s="5"/>
      <c r="J9" s="18"/>
      <c r="K9" s="5"/>
    </row>
    <row r="10" customFormat="1" ht="24" customHeight="1" spans="2:11">
      <c r="B10" s="25"/>
      <c r="C10" s="4" t="s">
        <v>19</v>
      </c>
      <c r="D10" s="5">
        <f t="shared" si="0"/>
        <v>0</v>
      </c>
      <c r="E10" s="5"/>
      <c r="F10" s="5"/>
      <c r="G10" s="5"/>
      <c r="H10" s="5"/>
      <c r="I10" s="5"/>
      <c r="J10" s="18"/>
      <c r="K10" s="5"/>
    </row>
    <row r="11" customFormat="1" ht="31" customHeight="1" spans="2:11">
      <c r="B11" s="25"/>
      <c r="C11" s="6" t="s">
        <v>20</v>
      </c>
      <c r="D11" s="7">
        <f t="shared" ref="D11:F11" si="2">SUM(D7:D10)</f>
        <v>0</v>
      </c>
      <c r="E11" s="7">
        <f t="shared" si="2"/>
        <v>0</v>
      </c>
      <c r="F11" s="7">
        <f t="shared" si="2"/>
        <v>0</v>
      </c>
      <c r="G11" s="16" t="s">
        <v>21</v>
      </c>
      <c r="H11" s="13">
        <f>SUM(H7:H10)</f>
        <v>0</v>
      </c>
      <c r="I11" s="7">
        <f>SUM(I7:I10)</f>
        <v>0</v>
      </c>
      <c r="J11" s="16" t="s">
        <v>21</v>
      </c>
      <c r="K11" s="7"/>
    </row>
    <row r="12" customFormat="1" ht="28" customHeight="1" spans="2:11">
      <c r="B12" s="26" t="s">
        <v>22</v>
      </c>
      <c r="C12" s="8"/>
      <c r="D12" s="9">
        <f t="shared" ref="D12:F12" si="3">D11+D6</f>
        <v>6727</v>
      </c>
      <c r="E12" s="17">
        <f t="shared" si="3"/>
        <v>5439.67980000004</v>
      </c>
      <c r="F12" s="9">
        <f t="shared" si="3"/>
        <v>6727</v>
      </c>
      <c r="G12" s="9"/>
      <c r="H12" s="17">
        <f t="shared" ref="H12:K12" si="4">H11+H6</f>
        <v>5439.67980000004</v>
      </c>
      <c r="I12" s="9">
        <f t="shared" si="4"/>
        <v>0</v>
      </c>
      <c r="J12" s="9"/>
      <c r="K12" s="17">
        <f t="shared" si="4"/>
        <v>0</v>
      </c>
    </row>
    <row r="13" customFormat="1" ht="25" customHeight="1" spans="2:11">
      <c r="B13" s="25" t="s">
        <v>23</v>
      </c>
      <c r="C13" s="4" t="s">
        <v>16</v>
      </c>
      <c r="D13" s="5">
        <f t="shared" ref="D13:D17" si="5">F13+I13</f>
        <v>0</v>
      </c>
      <c r="E13" s="5"/>
      <c r="F13" s="5"/>
      <c r="G13" s="5"/>
      <c r="H13" s="5"/>
      <c r="I13" s="5"/>
      <c r="J13" s="18"/>
      <c r="K13" s="5"/>
    </row>
    <row r="14" customFormat="1" ht="25" customHeight="1" spans="2:11">
      <c r="B14" s="25"/>
      <c r="C14" s="4" t="s">
        <v>17</v>
      </c>
      <c r="D14" s="5">
        <f t="shared" si="5"/>
        <v>0</v>
      </c>
      <c r="E14" s="5"/>
      <c r="F14" s="5"/>
      <c r="G14" s="5"/>
      <c r="H14" s="5"/>
      <c r="I14" s="5"/>
      <c r="J14" s="18"/>
      <c r="K14" s="5"/>
    </row>
    <row r="15" customFormat="1" ht="25" customHeight="1" spans="2:11">
      <c r="B15" s="25"/>
      <c r="C15" s="4" t="s">
        <v>18</v>
      </c>
      <c r="D15" s="5">
        <f t="shared" si="5"/>
        <v>0</v>
      </c>
      <c r="E15" s="5"/>
      <c r="F15" s="5"/>
      <c r="G15" s="5"/>
      <c r="H15" s="5"/>
      <c r="I15" s="5"/>
      <c r="J15" s="18"/>
      <c r="K15" s="5"/>
    </row>
    <row r="16" customFormat="1" ht="25" customHeight="1" spans="2:11">
      <c r="B16" s="25"/>
      <c r="C16" s="4" t="s">
        <v>19</v>
      </c>
      <c r="D16" s="5">
        <f t="shared" si="5"/>
        <v>0</v>
      </c>
      <c r="E16" s="5"/>
      <c r="F16" s="5"/>
      <c r="G16" s="5"/>
      <c r="H16" s="5"/>
      <c r="I16" s="5"/>
      <c r="J16" s="18"/>
      <c r="K16" s="5"/>
    </row>
    <row r="17" customFormat="1" ht="25" customHeight="1" spans="2:11">
      <c r="B17" s="25"/>
      <c r="C17" s="4" t="s">
        <v>11</v>
      </c>
      <c r="D17" s="5">
        <f t="shared" si="5"/>
        <v>0</v>
      </c>
      <c r="E17" s="5"/>
      <c r="F17" s="5"/>
      <c r="G17" s="5"/>
      <c r="H17" s="5"/>
      <c r="I17" s="5"/>
      <c r="J17" s="18"/>
      <c r="K17" s="5"/>
    </row>
    <row r="18" customFormat="1" ht="40" customHeight="1" spans="2:11">
      <c r="B18" s="25"/>
      <c r="C18" s="10" t="s">
        <v>3</v>
      </c>
      <c r="D18" s="11">
        <f t="shared" ref="D18:I18" si="6">SUM(D13:D17)</f>
        <v>0</v>
      </c>
      <c r="E18" s="11"/>
      <c r="F18" s="11">
        <f t="shared" si="6"/>
        <v>0</v>
      </c>
      <c r="G18" s="16" t="s">
        <v>24</v>
      </c>
      <c r="H18" s="16"/>
      <c r="I18" s="20">
        <f t="shared" si="6"/>
        <v>0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75" right="0.75" top="1" bottom="1" header="0.5" footer="0.5"/>
  <pageSetup paperSize="9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8"/>
  <sheetViews>
    <sheetView workbookViewId="0">
      <selection activeCell="G16" sqref="G16"/>
    </sheetView>
  </sheetViews>
  <sheetFormatPr defaultColWidth="9" defaultRowHeight="20.25" customHeight="1"/>
  <cols>
    <col min="1" max="1" width="2.38333333333333" style="22" customWidth="1"/>
    <col min="2" max="2" width="14.3333333333333" style="22" customWidth="1"/>
    <col min="3" max="3" width="9" style="22"/>
    <col min="4" max="7" width="11.875" style="23" customWidth="1"/>
    <col min="8" max="11" width="11.875" style="22" customWidth="1"/>
    <col min="12" max="16384" width="9" style="22"/>
  </cols>
  <sheetData>
    <row r="1" s="21" customFormat="1" ht="28.5" customHeight="1" spans="2:11">
      <c r="B1" s="1" t="s">
        <v>30</v>
      </c>
      <c r="C1" s="1"/>
      <c r="D1" s="1"/>
      <c r="E1" s="1"/>
      <c r="F1" s="1"/>
      <c r="G1" s="1"/>
      <c r="H1" s="1"/>
      <c r="I1" s="1"/>
      <c r="J1" s="1"/>
      <c r="K1" s="1"/>
    </row>
    <row r="2" customFormat="1" ht="27" customHeight="1" spans="2:11">
      <c r="B2" s="24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customFormat="1" ht="48" spans="2:11">
      <c r="B3" s="24"/>
      <c r="C3" s="2"/>
      <c r="D3" s="3" t="s">
        <v>6</v>
      </c>
      <c r="E3" s="12" t="s">
        <v>7</v>
      </c>
      <c r="F3" s="3" t="s">
        <v>6</v>
      </c>
      <c r="G3" s="12" t="s">
        <v>8</v>
      </c>
      <c r="H3" s="12" t="s">
        <v>7</v>
      </c>
      <c r="I3" s="3" t="s">
        <v>6</v>
      </c>
      <c r="J3" s="12" t="s">
        <v>9</v>
      </c>
      <c r="K3" s="12" t="s">
        <v>7</v>
      </c>
    </row>
    <row r="4" customFormat="1" ht="20" customHeight="1" spans="2:11">
      <c r="B4" s="25" t="s">
        <v>10</v>
      </c>
      <c r="C4" s="4" t="s">
        <v>11</v>
      </c>
      <c r="D4" s="5">
        <f t="shared" ref="D4:D10" si="0">F4+I4</f>
        <v>183</v>
      </c>
      <c r="E4" s="5">
        <f t="shared" ref="E4:E10" si="1">H4+K4</f>
        <v>985.127200000003</v>
      </c>
      <c r="F4" s="5">
        <v>183</v>
      </c>
      <c r="G4" s="5"/>
      <c r="H4" s="15">
        <v>985.127200000003</v>
      </c>
      <c r="I4" s="18"/>
      <c r="J4" s="18"/>
      <c r="K4" s="5"/>
    </row>
    <row r="5" customFormat="1" ht="20" customHeight="1" spans="2:11">
      <c r="B5" s="25"/>
      <c r="C5" s="4" t="s">
        <v>12</v>
      </c>
      <c r="D5" s="5">
        <f t="shared" si="0"/>
        <v>3570</v>
      </c>
      <c r="E5" s="5">
        <f t="shared" si="1"/>
        <v>3465.84979999977</v>
      </c>
      <c r="F5" s="5">
        <v>3570</v>
      </c>
      <c r="G5" s="5"/>
      <c r="H5" s="15">
        <v>3465.84979999977</v>
      </c>
      <c r="I5" s="18"/>
      <c r="J5" s="18"/>
      <c r="K5" s="5"/>
    </row>
    <row r="6" customFormat="1" ht="20" customHeight="1" spans="2:11">
      <c r="B6" s="25"/>
      <c r="C6" s="6" t="s">
        <v>13</v>
      </c>
      <c r="D6" s="7">
        <f t="shared" ref="D6:F6" si="2">SUM(D4:D5)</f>
        <v>3753</v>
      </c>
      <c r="E6" s="13">
        <f t="shared" si="2"/>
        <v>4450.97699999977</v>
      </c>
      <c r="F6" s="7">
        <f t="shared" si="2"/>
        <v>3753</v>
      </c>
      <c r="G6" s="14" t="s">
        <v>14</v>
      </c>
      <c r="H6" s="13">
        <f>H5+H4</f>
        <v>4450.97699999977</v>
      </c>
      <c r="I6" s="7"/>
      <c r="J6" s="14"/>
      <c r="K6" s="13"/>
    </row>
    <row r="7" customFormat="1" ht="20" customHeight="1" spans="2:11">
      <c r="B7" s="25" t="s">
        <v>15</v>
      </c>
      <c r="C7" s="4" t="s">
        <v>16</v>
      </c>
      <c r="D7" s="5">
        <f t="shared" si="0"/>
        <v>4</v>
      </c>
      <c r="E7" s="5">
        <f t="shared" si="1"/>
        <v>80</v>
      </c>
      <c r="F7" s="5">
        <v>4</v>
      </c>
      <c r="G7" s="5"/>
      <c r="H7" s="15">
        <v>80</v>
      </c>
      <c r="I7" s="5"/>
      <c r="J7" s="18"/>
      <c r="K7" s="5"/>
    </row>
    <row r="8" customFormat="1" ht="20" customHeight="1" spans="2:11">
      <c r="B8" s="25"/>
      <c r="C8" s="4" t="s">
        <v>17</v>
      </c>
      <c r="D8" s="5">
        <f t="shared" si="0"/>
        <v>113</v>
      </c>
      <c r="E8" s="5">
        <f t="shared" si="1"/>
        <v>649.4814</v>
      </c>
      <c r="F8" s="5">
        <v>113</v>
      </c>
      <c r="G8" s="5"/>
      <c r="H8" s="15">
        <v>649.4814</v>
      </c>
      <c r="I8" s="5"/>
      <c r="J8" s="18"/>
      <c r="K8" s="5"/>
    </row>
    <row r="9" customFormat="1" ht="20" customHeight="1" spans="2:11">
      <c r="B9" s="25"/>
      <c r="C9" s="4" t="s">
        <v>18</v>
      </c>
      <c r="D9" s="5">
        <f t="shared" si="0"/>
        <v>57</v>
      </c>
      <c r="E9" s="5">
        <f t="shared" si="1"/>
        <v>144.1872</v>
      </c>
      <c r="F9" s="5">
        <v>57</v>
      </c>
      <c r="G9" s="5"/>
      <c r="H9" s="15">
        <v>144.1872</v>
      </c>
      <c r="I9" s="5"/>
      <c r="J9" s="18"/>
      <c r="K9" s="5"/>
    </row>
    <row r="10" customFormat="1" ht="20" customHeight="1" spans="2:11">
      <c r="B10" s="25"/>
      <c r="C10" s="4" t="s">
        <v>19</v>
      </c>
      <c r="D10" s="5">
        <f t="shared" si="0"/>
        <v>172</v>
      </c>
      <c r="E10" s="5">
        <f t="shared" si="1"/>
        <v>946</v>
      </c>
      <c r="F10" s="5">
        <v>172</v>
      </c>
      <c r="G10" s="5"/>
      <c r="H10" s="5">
        <v>946</v>
      </c>
      <c r="I10" s="5"/>
      <c r="J10" s="18"/>
      <c r="K10" s="5"/>
    </row>
    <row r="11" customFormat="1" ht="33" customHeight="1" spans="2:11">
      <c r="B11" s="25"/>
      <c r="C11" s="6" t="s">
        <v>20</v>
      </c>
      <c r="D11" s="7">
        <f t="shared" ref="D11:F11" si="3">SUM(D7:D10)</f>
        <v>346</v>
      </c>
      <c r="E11" s="7">
        <f t="shared" si="3"/>
        <v>1819.6686</v>
      </c>
      <c r="F11" s="7">
        <f t="shared" si="3"/>
        <v>346</v>
      </c>
      <c r="G11" s="16" t="s">
        <v>21</v>
      </c>
      <c r="H11" s="13">
        <f>SUM(H7:H10)</f>
        <v>1819.6686</v>
      </c>
      <c r="I11" s="7">
        <f>SUM(I7:I10)</f>
        <v>0</v>
      </c>
      <c r="J11" s="16" t="s">
        <v>21</v>
      </c>
      <c r="K11" s="7"/>
    </row>
    <row r="12" customFormat="1" ht="28" customHeight="1" spans="2:11">
      <c r="B12" s="26" t="s">
        <v>22</v>
      </c>
      <c r="C12" s="8"/>
      <c r="D12" s="9">
        <f t="shared" ref="D12:F12" si="4">D11+D6</f>
        <v>4099</v>
      </c>
      <c r="E12" s="17">
        <f t="shared" si="4"/>
        <v>6270.64559999977</v>
      </c>
      <c r="F12" s="9">
        <f t="shared" si="4"/>
        <v>4099</v>
      </c>
      <c r="G12" s="9"/>
      <c r="H12" s="17">
        <f t="shared" ref="H12:K12" si="5">H11+H6</f>
        <v>6270.64559999977</v>
      </c>
      <c r="I12" s="9">
        <f t="shared" si="5"/>
        <v>0</v>
      </c>
      <c r="J12" s="9"/>
      <c r="K12" s="17">
        <f t="shared" si="5"/>
        <v>0</v>
      </c>
    </row>
    <row r="13" customFormat="1" ht="25" customHeight="1" spans="2:11">
      <c r="B13" s="25" t="s">
        <v>23</v>
      </c>
      <c r="C13" s="4" t="s">
        <v>16</v>
      </c>
      <c r="D13" s="5">
        <f t="shared" ref="D13:D17" si="6">F13+I13</f>
        <v>0</v>
      </c>
      <c r="E13" s="5"/>
      <c r="F13" s="5"/>
      <c r="G13" s="5"/>
      <c r="H13" s="5"/>
      <c r="I13" s="5"/>
      <c r="J13" s="18"/>
      <c r="K13" s="5"/>
    </row>
    <row r="14" customFormat="1" ht="25" customHeight="1" spans="2:11">
      <c r="B14" s="25"/>
      <c r="C14" s="4" t="s">
        <v>17</v>
      </c>
      <c r="D14" s="5">
        <f t="shared" si="6"/>
        <v>176</v>
      </c>
      <c r="E14" s="5"/>
      <c r="F14" s="5">
        <v>176</v>
      </c>
      <c r="G14" s="5"/>
      <c r="H14" s="5"/>
      <c r="I14" s="5"/>
      <c r="J14" s="18"/>
      <c r="K14" s="5"/>
    </row>
    <row r="15" customFormat="1" ht="25" customHeight="1" spans="2:11">
      <c r="B15" s="25"/>
      <c r="C15" s="4" t="s">
        <v>18</v>
      </c>
      <c r="D15" s="5">
        <f t="shared" si="6"/>
        <v>0</v>
      </c>
      <c r="E15" s="5"/>
      <c r="F15" s="5"/>
      <c r="G15" s="5"/>
      <c r="H15" s="5"/>
      <c r="I15" s="5"/>
      <c r="J15" s="18"/>
      <c r="K15" s="5"/>
    </row>
    <row r="16" customFormat="1" ht="25" customHeight="1" spans="2:11">
      <c r="B16" s="25"/>
      <c r="C16" s="4" t="s">
        <v>19</v>
      </c>
      <c r="D16" s="5">
        <f t="shared" si="6"/>
        <v>0</v>
      </c>
      <c r="E16" s="5"/>
      <c r="F16" s="5"/>
      <c r="G16" s="5"/>
      <c r="H16" s="5"/>
      <c r="I16" s="5"/>
      <c r="J16" s="18"/>
      <c r="K16" s="5"/>
    </row>
    <row r="17" customFormat="1" ht="25" customHeight="1" spans="2:11">
      <c r="B17" s="25"/>
      <c r="C17" s="4" t="s">
        <v>11</v>
      </c>
      <c r="D17" s="5">
        <f t="shared" si="6"/>
        <v>0</v>
      </c>
      <c r="E17" s="5"/>
      <c r="F17" s="5"/>
      <c r="G17" s="5"/>
      <c r="H17" s="5"/>
      <c r="I17" s="5"/>
      <c r="J17" s="18"/>
      <c r="K17" s="5"/>
    </row>
    <row r="18" customFormat="1" ht="40" customHeight="1" spans="2:11">
      <c r="B18" s="25"/>
      <c r="C18" s="10" t="s">
        <v>3</v>
      </c>
      <c r="D18" s="11">
        <f t="shared" ref="D18:I18" si="7">SUM(D13:D17)</f>
        <v>176</v>
      </c>
      <c r="E18" s="11"/>
      <c r="F18" s="11">
        <f t="shared" si="7"/>
        <v>176</v>
      </c>
      <c r="G18" s="16" t="s">
        <v>24</v>
      </c>
      <c r="H18" s="16"/>
      <c r="I18" s="20">
        <f t="shared" si="7"/>
        <v>0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75" right="0.75" top="1" bottom="1" header="0.5" footer="0.5"/>
  <pageSetup paperSize="9" scale="9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8"/>
  <sheetViews>
    <sheetView workbookViewId="0">
      <selection activeCell="G20" sqref="G20"/>
    </sheetView>
  </sheetViews>
  <sheetFormatPr defaultColWidth="9" defaultRowHeight="20.25" customHeight="1"/>
  <cols>
    <col min="1" max="1" width="2.38333333333333" style="22" customWidth="1"/>
    <col min="2" max="2" width="14.3333333333333" style="22" customWidth="1"/>
    <col min="3" max="3" width="9" style="22"/>
    <col min="4" max="7" width="11.875" style="23" customWidth="1"/>
    <col min="8" max="11" width="11.875" style="22" customWidth="1"/>
    <col min="12" max="16384" width="9" style="22"/>
  </cols>
  <sheetData>
    <row r="1" s="21" customFormat="1" ht="28.5" customHeight="1" spans="2:11">
      <c r="B1" s="1" t="s">
        <v>31</v>
      </c>
      <c r="C1" s="1"/>
      <c r="D1" s="1"/>
      <c r="E1" s="1"/>
      <c r="F1" s="1"/>
      <c r="G1" s="1"/>
      <c r="H1" s="1"/>
      <c r="I1" s="1"/>
      <c r="J1" s="1"/>
      <c r="K1" s="1"/>
    </row>
    <row r="2" customFormat="1" ht="27" customHeight="1" spans="2:11">
      <c r="B2" s="24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customFormat="1" ht="48" spans="2:11">
      <c r="B3" s="24"/>
      <c r="C3" s="2"/>
      <c r="D3" s="3" t="s">
        <v>6</v>
      </c>
      <c r="E3" s="12" t="s">
        <v>7</v>
      </c>
      <c r="F3" s="3" t="s">
        <v>6</v>
      </c>
      <c r="G3" s="12" t="s">
        <v>8</v>
      </c>
      <c r="H3" s="12" t="s">
        <v>7</v>
      </c>
      <c r="I3" s="3" t="s">
        <v>6</v>
      </c>
      <c r="J3" s="12" t="s">
        <v>9</v>
      </c>
      <c r="K3" s="12" t="s">
        <v>7</v>
      </c>
    </row>
    <row r="4" customFormat="1" ht="20" customHeight="1" spans="2:11">
      <c r="B4" s="25" t="s">
        <v>10</v>
      </c>
      <c r="C4" s="4" t="s">
        <v>11</v>
      </c>
      <c r="D4" s="5">
        <f t="shared" ref="D4:D10" si="0">F4+I4</f>
        <v>0</v>
      </c>
      <c r="E4" s="5">
        <f t="shared" ref="E4:E10" si="1">H4+K4</f>
        <v>0</v>
      </c>
      <c r="F4" s="5"/>
      <c r="G4" s="5"/>
      <c r="H4" s="15"/>
      <c r="I4" s="18"/>
      <c r="J4" s="18"/>
      <c r="K4" s="5"/>
    </row>
    <row r="5" customFormat="1" ht="20" customHeight="1" spans="2:11">
      <c r="B5" s="25"/>
      <c r="C5" s="4" t="s">
        <v>12</v>
      </c>
      <c r="D5" s="5">
        <f t="shared" si="0"/>
        <v>0</v>
      </c>
      <c r="E5" s="5">
        <f t="shared" si="1"/>
        <v>0</v>
      </c>
      <c r="F5" s="5"/>
      <c r="G5" s="5"/>
      <c r="H5" s="15"/>
      <c r="I5" s="18"/>
      <c r="J5" s="18"/>
      <c r="K5" s="5"/>
    </row>
    <row r="6" customFormat="1" ht="20" customHeight="1" spans="2:11">
      <c r="B6" s="25"/>
      <c r="C6" s="6" t="s">
        <v>13</v>
      </c>
      <c r="D6" s="7">
        <f t="shared" ref="D6:F6" si="2">SUM(D4:D5)</f>
        <v>0</v>
      </c>
      <c r="E6" s="13">
        <f t="shared" si="2"/>
        <v>0</v>
      </c>
      <c r="F6" s="7">
        <f t="shared" si="2"/>
        <v>0</v>
      </c>
      <c r="G6" s="14" t="s">
        <v>14</v>
      </c>
      <c r="H6" s="13">
        <f>H5+H4</f>
        <v>0</v>
      </c>
      <c r="I6" s="7"/>
      <c r="J6" s="14"/>
      <c r="K6" s="13"/>
    </row>
    <row r="7" customFormat="1" ht="20" customHeight="1" spans="2:11">
      <c r="B7" s="25" t="s">
        <v>15</v>
      </c>
      <c r="C7" s="4" t="s">
        <v>16</v>
      </c>
      <c r="D7" s="5">
        <f t="shared" si="0"/>
        <v>193</v>
      </c>
      <c r="E7" s="5">
        <f t="shared" si="1"/>
        <v>1838.49</v>
      </c>
      <c r="F7" s="5">
        <v>193</v>
      </c>
      <c r="G7" s="5"/>
      <c r="H7" s="15">
        <v>1838.49</v>
      </c>
      <c r="I7" s="5"/>
      <c r="J7" s="18"/>
      <c r="K7" s="5"/>
    </row>
    <row r="8" customFormat="1" ht="20" customHeight="1" spans="2:11">
      <c r="B8" s="25"/>
      <c r="C8" s="4" t="s">
        <v>17</v>
      </c>
      <c r="D8" s="5">
        <f t="shared" si="0"/>
        <v>0</v>
      </c>
      <c r="E8" s="5">
        <f t="shared" si="1"/>
        <v>0</v>
      </c>
      <c r="F8" s="5"/>
      <c r="G8" s="5"/>
      <c r="H8" s="15"/>
      <c r="I8" s="5"/>
      <c r="J8" s="18"/>
      <c r="K8" s="5"/>
    </row>
    <row r="9" customFormat="1" ht="20" customHeight="1" spans="2:11">
      <c r="B9" s="25"/>
      <c r="C9" s="4" t="s">
        <v>18</v>
      </c>
      <c r="D9" s="5">
        <f t="shared" si="0"/>
        <v>0</v>
      </c>
      <c r="E9" s="5">
        <f t="shared" si="1"/>
        <v>0</v>
      </c>
      <c r="F9" s="5"/>
      <c r="G9" s="5"/>
      <c r="H9" s="15"/>
      <c r="I9" s="5"/>
      <c r="J9" s="18"/>
      <c r="K9" s="5"/>
    </row>
    <row r="10" customFormat="1" ht="20" customHeight="1" spans="2:11">
      <c r="B10" s="25"/>
      <c r="C10" s="4" t="s">
        <v>19</v>
      </c>
      <c r="D10" s="5">
        <f t="shared" si="0"/>
        <v>0</v>
      </c>
      <c r="E10" s="5">
        <f t="shared" si="1"/>
        <v>0</v>
      </c>
      <c r="F10" s="5"/>
      <c r="G10" s="5"/>
      <c r="H10" s="5"/>
      <c r="I10" s="5"/>
      <c r="J10" s="18"/>
      <c r="K10" s="5"/>
    </row>
    <row r="11" customFormat="1" ht="33" customHeight="1" spans="2:11">
      <c r="B11" s="25"/>
      <c r="C11" s="6" t="s">
        <v>20</v>
      </c>
      <c r="D11" s="7">
        <f t="shared" ref="D11:F11" si="3">SUM(D7:D10)</f>
        <v>193</v>
      </c>
      <c r="E11" s="13">
        <f t="shared" si="3"/>
        <v>1838.49</v>
      </c>
      <c r="F11" s="7">
        <f t="shared" si="3"/>
        <v>193</v>
      </c>
      <c r="G11" s="16" t="s">
        <v>21</v>
      </c>
      <c r="H11" s="13">
        <f>SUM(H7:H10)</f>
        <v>1838.49</v>
      </c>
      <c r="I11" s="7">
        <f>SUM(I7:I10)</f>
        <v>0</v>
      </c>
      <c r="J11" s="16" t="s">
        <v>21</v>
      </c>
      <c r="K11" s="7"/>
    </row>
    <row r="12" customFormat="1" ht="28" customHeight="1" spans="2:11">
      <c r="B12" s="26" t="s">
        <v>22</v>
      </c>
      <c r="C12" s="8"/>
      <c r="D12" s="9">
        <f t="shared" ref="D12:F12" si="4">D11+D6</f>
        <v>193</v>
      </c>
      <c r="E12" s="17">
        <f t="shared" si="4"/>
        <v>1838.49</v>
      </c>
      <c r="F12" s="9">
        <f t="shared" si="4"/>
        <v>193</v>
      </c>
      <c r="G12" s="9"/>
      <c r="H12" s="17">
        <f t="shared" ref="H12:K12" si="5">H11+H6</f>
        <v>1838.49</v>
      </c>
      <c r="I12" s="9">
        <f t="shared" si="5"/>
        <v>0</v>
      </c>
      <c r="J12" s="9"/>
      <c r="K12" s="17">
        <f t="shared" si="5"/>
        <v>0</v>
      </c>
    </row>
    <row r="13" customFormat="1" ht="25" customHeight="1" spans="2:11">
      <c r="B13" s="25" t="s">
        <v>23</v>
      </c>
      <c r="C13" s="4" t="s">
        <v>16</v>
      </c>
      <c r="D13" s="5">
        <f t="shared" ref="D13:D17" si="6">F13+I13</f>
        <v>0</v>
      </c>
      <c r="E13" s="5"/>
      <c r="F13" s="5"/>
      <c r="G13" s="5"/>
      <c r="H13" s="5"/>
      <c r="I13" s="5"/>
      <c r="J13" s="18"/>
      <c r="K13" s="5"/>
    </row>
    <row r="14" customFormat="1" ht="25" customHeight="1" spans="2:11">
      <c r="B14" s="25"/>
      <c r="C14" s="4" t="s">
        <v>17</v>
      </c>
      <c r="D14" s="5">
        <f t="shared" si="6"/>
        <v>0</v>
      </c>
      <c r="E14" s="5"/>
      <c r="F14" s="5"/>
      <c r="G14" s="5"/>
      <c r="H14" s="5"/>
      <c r="I14" s="5"/>
      <c r="J14" s="18"/>
      <c r="K14" s="5"/>
    </row>
    <row r="15" customFormat="1" ht="25" customHeight="1" spans="2:11">
      <c r="B15" s="25"/>
      <c r="C15" s="4" t="s">
        <v>18</v>
      </c>
      <c r="D15" s="5">
        <f t="shared" si="6"/>
        <v>0</v>
      </c>
      <c r="E15" s="5"/>
      <c r="F15" s="5"/>
      <c r="G15" s="5"/>
      <c r="H15" s="5"/>
      <c r="I15" s="5"/>
      <c r="J15" s="18"/>
      <c r="K15" s="5"/>
    </row>
    <row r="16" customFormat="1" ht="25" customHeight="1" spans="2:11">
      <c r="B16" s="25"/>
      <c r="C16" s="4" t="s">
        <v>19</v>
      </c>
      <c r="D16" s="5">
        <f t="shared" si="6"/>
        <v>0</v>
      </c>
      <c r="E16" s="5"/>
      <c r="F16" s="5"/>
      <c r="G16" s="5"/>
      <c r="H16" s="5"/>
      <c r="I16" s="5"/>
      <c r="J16" s="18"/>
      <c r="K16" s="5"/>
    </row>
    <row r="17" customFormat="1" ht="25" customHeight="1" spans="2:11">
      <c r="B17" s="25"/>
      <c r="C17" s="4" t="s">
        <v>11</v>
      </c>
      <c r="D17" s="5">
        <f t="shared" si="6"/>
        <v>0</v>
      </c>
      <c r="E17" s="5"/>
      <c r="F17" s="5"/>
      <c r="G17" s="5"/>
      <c r="H17" s="5"/>
      <c r="I17" s="5"/>
      <c r="J17" s="18"/>
      <c r="K17" s="5"/>
    </row>
    <row r="18" customFormat="1" ht="40" customHeight="1" spans="2:11">
      <c r="B18" s="25"/>
      <c r="C18" s="10" t="s">
        <v>3</v>
      </c>
      <c r="D18" s="11">
        <f t="shared" ref="D18:I18" si="7">SUM(D13:D17)</f>
        <v>0</v>
      </c>
      <c r="E18" s="11"/>
      <c r="F18" s="11">
        <f t="shared" si="7"/>
        <v>0</v>
      </c>
      <c r="G18" s="16" t="s">
        <v>24</v>
      </c>
      <c r="H18" s="16"/>
      <c r="I18" s="20">
        <f t="shared" si="7"/>
        <v>0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75" right="0.75" top="1" bottom="1" header="0.5" footer="0.5"/>
  <pageSetup paperSize="9" scale="9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8"/>
  <sheetViews>
    <sheetView workbookViewId="0">
      <selection activeCell="Q16" sqref="Q16"/>
    </sheetView>
  </sheetViews>
  <sheetFormatPr defaultColWidth="9" defaultRowHeight="20.25" customHeight="1"/>
  <cols>
    <col min="1" max="1" width="2.38333333333333" style="22" customWidth="1"/>
    <col min="2" max="2" width="14.3333333333333" style="22" customWidth="1"/>
    <col min="3" max="3" width="9" style="22"/>
    <col min="4" max="7" width="11.875" style="23" customWidth="1"/>
    <col min="8" max="11" width="11.875" style="22" customWidth="1"/>
    <col min="12" max="16384" width="9" style="22"/>
  </cols>
  <sheetData>
    <row r="1" s="21" customFormat="1" ht="28.5" customHeight="1" spans="2:11">
      <c r="B1" s="1" t="s">
        <v>32</v>
      </c>
      <c r="C1" s="1"/>
      <c r="D1" s="1"/>
      <c r="E1" s="1"/>
      <c r="F1" s="1"/>
      <c r="G1" s="1"/>
      <c r="H1" s="1"/>
      <c r="I1" s="1"/>
      <c r="J1" s="1"/>
      <c r="K1" s="1"/>
    </row>
    <row r="2" customFormat="1" ht="27" customHeight="1" spans="2:11">
      <c r="B2" s="24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customFormat="1" ht="48" spans="2:11">
      <c r="B3" s="24"/>
      <c r="C3" s="2"/>
      <c r="D3" s="3" t="s">
        <v>6</v>
      </c>
      <c r="E3" s="12" t="s">
        <v>7</v>
      </c>
      <c r="F3" s="3" t="s">
        <v>6</v>
      </c>
      <c r="G3" s="12" t="s">
        <v>8</v>
      </c>
      <c r="H3" s="12" t="s">
        <v>7</v>
      </c>
      <c r="I3" s="3" t="s">
        <v>6</v>
      </c>
      <c r="J3" s="12" t="s">
        <v>9</v>
      </c>
      <c r="K3" s="12" t="s">
        <v>7</v>
      </c>
    </row>
    <row r="4" customFormat="1" ht="20" customHeight="1" spans="2:11">
      <c r="B4" s="25" t="s">
        <v>10</v>
      </c>
      <c r="C4" s="4" t="s">
        <v>11</v>
      </c>
      <c r="D4" s="5">
        <f t="shared" ref="D4:D10" si="0">F4+I4</f>
        <v>285</v>
      </c>
      <c r="E4" s="5">
        <f t="shared" ref="E4:E10" si="1">H4+K4</f>
        <v>759.345799999998</v>
      </c>
      <c r="F4" s="5">
        <v>285</v>
      </c>
      <c r="G4" s="5"/>
      <c r="H4" s="15">
        <v>759.345799999998</v>
      </c>
      <c r="I4" s="18"/>
      <c r="J4" s="18"/>
      <c r="K4" s="5"/>
    </row>
    <row r="5" customFormat="1" ht="20" customHeight="1" spans="2:11">
      <c r="B5" s="25"/>
      <c r="C5" s="4" t="s">
        <v>12</v>
      </c>
      <c r="D5" s="5">
        <f t="shared" si="0"/>
        <v>724</v>
      </c>
      <c r="E5" s="5">
        <f t="shared" si="1"/>
        <v>1576.3957</v>
      </c>
      <c r="F5" s="5">
        <v>724</v>
      </c>
      <c r="G5" s="5"/>
      <c r="H5" s="15">
        <v>1576.3957</v>
      </c>
      <c r="I5" s="18"/>
      <c r="J5" s="18"/>
      <c r="K5" s="5"/>
    </row>
    <row r="6" customFormat="1" ht="20" customHeight="1" spans="2:11">
      <c r="B6" s="25"/>
      <c r="C6" s="6" t="s">
        <v>13</v>
      </c>
      <c r="D6" s="7">
        <f t="shared" ref="D6:F6" si="2">SUM(D4:D5)</f>
        <v>1009</v>
      </c>
      <c r="E6" s="13">
        <f t="shared" si="2"/>
        <v>2335.74149999999</v>
      </c>
      <c r="F6" s="7">
        <f t="shared" si="2"/>
        <v>1009</v>
      </c>
      <c r="G6" s="14" t="s">
        <v>14</v>
      </c>
      <c r="H6" s="13">
        <f>H5+H4</f>
        <v>2335.74149999999</v>
      </c>
      <c r="I6" s="7"/>
      <c r="J6" s="14"/>
      <c r="K6" s="13"/>
    </row>
    <row r="7" customFormat="1" ht="20" customHeight="1" spans="2:11">
      <c r="B7" s="25" t="s">
        <v>15</v>
      </c>
      <c r="C7" s="4" t="s">
        <v>16</v>
      </c>
      <c r="D7" s="5">
        <f t="shared" si="0"/>
        <v>0</v>
      </c>
      <c r="E7" s="5">
        <f t="shared" si="1"/>
        <v>0</v>
      </c>
      <c r="F7" s="5"/>
      <c r="G7" s="5"/>
      <c r="H7" s="15"/>
      <c r="I7" s="5"/>
      <c r="J7" s="18"/>
      <c r="K7" s="5"/>
    </row>
    <row r="8" customFormat="1" ht="20" customHeight="1" spans="2:11">
      <c r="B8" s="25"/>
      <c r="C8" s="4" t="s">
        <v>17</v>
      </c>
      <c r="D8" s="5">
        <f t="shared" si="0"/>
        <v>0</v>
      </c>
      <c r="E8" s="5">
        <f t="shared" si="1"/>
        <v>0</v>
      </c>
      <c r="F8" s="5"/>
      <c r="G8" s="5"/>
      <c r="H8" s="15"/>
      <c r="I8" s="5"/>
      <c r="J8" s="18"/>
      <c r="K8" s="5"/>
    </row>
    <row r="9" customFormat="1" ht="20" customHeight="1" spans="2:11">
      <c r="B9" s="25"/>
      <c r="C9" s="4" t="s">
        <v>18</v>
      </c>
      <c r="D9" s="5">
        <f t="shared" si="0"/>
        <v>0</v>
      </c>
      <c r="E9" s="5">
        <f t="shared" si="1"/>
        <v>0</v>
      </c>
      <c r="F9" s="5"/>
      <c r="G9" s="5"/>
      <c r="H9" s="15"/>
      <c r="I9" s="5"/>
      <c r="J9" s="18"/>
      <c r="K9" s="5"/>
    </row>
    <row r="10" customFormat="1" ht="20" customHeight="1" spans="2:11">
      <c r="B10" s="25"/>
      <c r="C10" s="4" t="s">
        <v>19</v>
      </c>
      <c r="D10" s="5">
        <f t="shared" si="0"/>
        <v>1</v>
      </c>
      <c r="E10" s="5">
        <f t="shared" si="1"/>
        <v>2.7095</v>
      </c>
      <c r="F10" s="5">
        <v>1</v>
      </c>
      <c r="G10" s="5"/>
      <c r="H10" s="15">
        <v>2.7095</v>
      </c>
      <c r="I10" s="5"/>
      <c r="J10" s="18"/>
      <c r="K10" s="5"/>
    </row>
    <row r="11" customFormat="1" ht="33" customHeight="1" spans="2:11">
      <c r="B11" s="25"/>
      <c r="C11" s="6" t="s">
        <v>20</v>
      </c>
      <c r="D11" s="7">
        <f t="shared" ref="D11:F11" si="3">SUM(D7:D10)</f>
        <v>1</v>
      </c>
      <c r="E11" s="13">
        <f t="shared" si="3"/>
        <v>2.7095</v>
      </c>
      <c r="F11" s="7">
        <f t="shared" si="3"/>
        <v>1</v>
      </c>
      <c r="G11" s="16" t="s">
        <v>21</v>
      </c>
      <c r="H11" s="13">
        <f>SUM(H7:H10)</f>
        <v>2.7095</v>
      </c>
      <c r="I11" s="7">
        <f>SUM(I7:I10)</f>
        <v>0</v>
      </c>
      <c r="J11" s="16" t="s">
        <v>21</v>
      </c>
      <c r="K11" s="7"/>
    </row>
    <row r="12" customFormat="1" ht="28" customHeight="1" spans="2:11">
      <c r="B12" s="26" t="s">
        <v>22</v>
      </c>
      <c r="C12" s="8"/>
      <c r="D12" s="9">
        <f t="shared" ref="D12:F12" si="4">D11+D6</f>
        <v>1010</v>
      </c>
      <c r="E12" s="17">
        <f t="shared" si="4"/>
        <v>2338.45099999999</v>
      </c>
      <c r="F12" s="9">
        <f t="shared" si="4"/>
        <v>1010</v>
      </c>
      <c r="G12" s="9"/>
      <c r="H12" s="17">
        <f t="shared" ref="H12:K12" si="5">H11+H6</f>
        <v>2338.45099999999</v>
      </c>
      <c r="I12" s="9">
        <f t="shared" si="5"/>
        <v>0</v>
      </c>
      <c r="J12" s="9"/>
      <c r="K12" s="17">
        <f t="shared" si="5"/>
        <v>0</v>
      </c>
    </row>
    <row r="13" customFormat="1" ht="25" customHeight="1" spans="2:11">
      <c r="B13" s="25" t="s">
        <v>23</v>
      </c>
      <c r="C13" s="4" t="s">
        <v>16</v>
      </c>
      <c r="D13" s="5">
        <f t="shared" ref="D13:D17" si="6">F13+I13</f>
        <v>0</v>
      </c>
      <c r="E13" s="5"/>
      <c r="F13" s="5"/>
      <c r="G13" s="5"/>
      <c r="H13" s="5"/>
      <c r="I13" s="5"/>
      <c r="J13" s="18"/>
      <c r="K13" s="5"/>
    </row>
    <row r="14" customFormat="1" ht="25" customHeight="1" spans="2:11">
      <c r="B14" s="25"/>
      <c r="C14" s="4" t="s">
        <v>17</v>
      </c>
      <c r="D14" s="5">
        <f t="shared" si="6"/>
        <v>0</v>
      </c>
      <c r="E14" s="5"/>
      <c r="F14" s="5"/>
      <c r="G14" s="5"/>
      <c r="H14" s="5"/>
      <c r="I14" s="5"/>
      <c r="J14" s="18"/>
      <c r="K14" s="5"/>
    </row>
    <row r="15" customFormat="1" ht="25" customHeight="1" spans="2:11">
      <c r="B15" s="25"/>
      <c r="C15" s="4" t="s">
        <v>18</v>
      </c>
      <c r="D15" s="5">
        <f t="shared" si="6"/>
        <v>0</v>
      </c>
      <c r="E15" s="5"/>
      <c r="F15" s="5"/>
      <c r="G15" s="5"/>
      <c r="H15" s="5"/>
      <c r="I15" s="5"/>
      <c r="J15" s="18"/>
      <c r="K15" s="5"/>
    </row>
    <row r="16" customFormat="1" ht="25" customHeight="1" spans="2:11">
      <c r="B16" s="25"/>
      <c r="C16" s="4" t="s">
        <v>19</v>
      </c>
      <c r="D16" s="5">
        <f t="shared" si="6"/>
        <v>1</v>
      </c>
      <c r="E16" s="5"/>
      <c r="F16" s="5">
        <v>1</v>
      </c>
      <c r="G16" s="5"/>
      <c r="H16" s="5"/>
      <c r="I16" s="5"/>
      <c r="J16" s="18"/>
      <c r="K16" s="5"/>
    </row>
    <row r="17" customFormat="1" ht="25" customHeight="1" spans="2:11">
      <c r="B17" s="25"/>
      <c r="C17" s="4" t="s">
        <v>11</v>
      </c>
      <c r="D17" s="5">
        <f t="shared" si="6"/>
        <v>14</v>
      </c>
      <c r="E17" s="5"/>
      <c r="F17" s="5">
        <v>14</v>
      </c>
      <c r="G17" s="5"/>
      <c r="H17" s="5"/>
      <c r="I17" s="5"/>
      <c r="J17" s="18"/>
      <c r="K17" s="5"/>
    </row>
    <row r="18" customFormat="1" ht="40" customHeight="1" spans="2:11">
      <c r="B18" s="25"/>
      <c r="C18" s="10" t="s">
        <v>3</v>
      </c>
      <c r="D18" s="11">
        <f t="shared" ref="D18:I18" si="7">SUM(D13:D17)</f>
        <v>15</v>
      </c>
      <c r="E18" s="11"/>
      <c r="F18" s="11">
        <f t="shared" si="7"/>
        <v>15</v>
      </c>
      <c r="G18" s="16" t="s">
        <v>24</v>
      </c>
      <c r="H18" s="16"/>
      <c r="I18" s="20">
        <f t="shared" si="7"/>
        <v>0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75" right="0.75" top="1" bottom="1" header="0.5" footer="0.5"/>
  <pageSetup paperSize="9" scale="9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8"/>
  <sheetViews>
    <sheetView workbookViewId="0">
      <selection activeCell="N7" sqref="N7"/>
    </sheetView>
  </sheetViews>
  <sheetFormatPr defaultColWidth="8.89166666666667" defaultRowHeight="12"/>
  <cols>
    <col min="1" max="1" width="3.625" customWidth="1"/>
    <col min="2" max="2" width="14.3333333333333" customWidth="1"/>
    <col min="3" max="3" width="9"/>
    <col min="4" max="11" width="11.75" customWidth="1"/>
  </cols>
  <sheetData>
    <row r="1" ht="37" customHeight="1" spans="2:11"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</row>
    <row r="2" ht="27" customHeight="1" spans="2:11">
      <c r="B2" s="2" t="s">
        <v>1</v>
      </c>
      <c r="C2" s="2" t="s">
        <v>2</v>
      </c>
      <c r="D2" s="2" t="s">
        <v>3</v>
      </c>
      <c r="E2" s="2"/>
      <c r="F2" s="2" t="s">
        <v>4</v>
      </c>
      <c r="G2" s="2"/>
      <c r="H2" s="2"/>
      <c r="I2" s="2" t="s">
        <v>5</v>
      </c>
      <c r="J2" s="2"/>
      <c r="K2" s="2"/>
    </row>
    <row r="3" ht="48" spans="2:11">
      <c r="B3" s="2"/>
      <c r="C3" s="2"/>
      <c r="D3" s="3" t="s">
        <v>6</v>
      </c>
      <c r="E3" s="12" t="s">
        <v>7</v>
      </c>
      <c r="F3" s="3" t="s">
        <v>6</v>
      </c>
      <c r="G3" s="12" t="s">
        <v>8</v>
      </c>
      <c r="H3" s="12" t="s">
        <v>7</v>
      </c>
      <c r="I3" s="3" t="s">
        <v>6</v>
      </c>
      <c r="J3" s="12" t="s">
        <v>9</v>
      </c>
      <c r="K3" s="12" t="s">
        <v>7</v>
      </c>
    </row>
    <row r="4" ht="20" customHeight="1" spans="2:11">
      <c r="B4" s="4" t="s">
        <v>10</v>
      </c>
      <c r="C4" s="4" t="s">
        <v>11</v>
      </c>
      <c r="D4" s="5"/>
      <c r="E4" s="5"/>
      <c r="F4" s="5"/>
      <c r="G4" s="5"/>
      <c r="H4" s="5"/>
      <c r="I4" s="5"/>
      <c r="J4" s="18"/>
      <c r="K4" s="5"/>
    </row>
    <row r="5" ht="20" customHeight="1" spans="2:11">
      <c r="B5" s="4"/>
      <c r="C5" s="4" t="s">
        <v>12</v>
      </c>
      <c r="D5" s="5"/>
      <c r="E5" s="5"/>
      <c r="F5" s="5"/>
      <c r="G5" s="5"/>
      <c r="H5" s="5"/>
      <c r="I5" s="5"/>
      <c r="J5" s="18"/>
      <c r="K5" s="5"/>
    </row>
    <row r="6" ht="20" customHeight="1" spans="2:11">
      <c r="B6" s="4"/>
      <c r="C6" s="6" t="s">
        <v>13</v>
      </c>
      <c r="D6" s="7">
        <f t="shared" ref="D6:I6" si="0">SUM(D4:D5)</f>
        <v>0</v>
      </c>
      <c r="E6" s="13">
        <f t="shared" si="0"/>
        <v>0</v>
      </c>
      <c r="F6" s="7">
        <f t="shared" si="0"/>
        <v>0</v>
      </c>
      <c r="G6" s="14"/>
      <c r="H6" s="13"/>
      <c r="I6" s="7">
        <f t="shared" si="0"/>
        <v>0</v>
      </c>
      <c r="J6" s="14"/>
      <c r="K6" s="13"/>
    </row>
    <row r="7" ht="20" customHeight="1" spans="2:11">
      <c r="B7" s="4" t="s">
        <v>15</v>
      </c>
      <c r="C7" s="4" t="s">
        <v>16</v>
      </c>
      <c r="D7" s="5">
        <f t="shared" ref="D4:D10" si="1">F7+I7</f>
        <v>2</v>
      </c>
      <c r="E7" s="5">
        <f>H7+K7</f>
        <v>39.816</v>
      </c>
      <c r="F7" s="5">
        <v>2</v>
      </c>
      <c r="G7" s="5"/>
      <c r="H7" s="15">
        <v>39.816</v>
      </c>
      <c r="I7" s="5"/>
      <c r="J7" s="18"/>
      <c r="K7" s="5"/>
    </row>
    <row r="8" ht="20" customHeight="1" spans="2:11">
      <c r="B8" s="4"/>
      <c r="C8" s="4" t="s">
        <v>17</v>
      </c>
      <c r="D8" s="5">
        <f t="shared" si="1"/>
        <v>202</v>
      </c>
      <c r="E8" s="5">
        <f>H8+K8</f>
        <v>2585.68</v>
      </c>
      <c r="F8" s="5">
        <v>202</v>
      </c>
      <c r="G8" s="5"/>
      <c r="H8" s="15">
        <v>2585.68</v>
      </c>
      <c r="I8" s="5"/>
      <c r="J8" s="18"/>
      <c r="K8" s="5"/>
    </row>
    <row r="9" ht="20" customHeight="1" spans="2:11">
      <c r="B9" s="4"/>
      <c r="C9" s="4" t="s">
        <v>18</v>
      </c>
      <c r="D9" s="5">
        <f t="shared" si="1"/>
        <v>0</v>
      </c>
      <c r="E9" s="5">
        <f>H9+K9</f>
        <v>0</v>
      </c>
      <c r="F9" s="5"/>
      <c r="G9" s="5"/>
      <c r="H9" s="15"/>
      <c r="I9" s="5"/>
      <c r="J9" s="18"/>
      <c r="K9" s="5"/>
    </row>
    <row r="10" ht="20" customHeight="1" spans="2:11">
      <c r="B10" s="4"/>
      <c r="C10" s="4" t="s">
        <v>19</v>
      </c>
      <c r="D10" s="5">
        <f t="shared" si="1"/>
        <v>0</v>
      </c>
      <c r="E10" s="5">
        <f>H10+K10</f>
        <v>0</v>
      </c>
      <c r="F10" s="5"/>
      <c r="G10" s="5"/>
      <c r="H10" s="5"/>
      <c r="I10" s="5"/>
      <c r="J10" s="18"/>
      <c r="K10" s="5"/>
    </row>
    <row r="11" ht="36" spans="2:11">
      <c r="B11" s="4"/>
      <c r="C11" s="6" t="s">
        <v>20</v>
      </c>
      <c r="D11" s="7">
        <f t="shared" ref="D11:I11" si="2">SUM(D7:D10)</f>
        <v>204</v>
      </c>
      <c r="E11" s="7">
        <f t="shared" si="2"/>
        <v>2625.496</v>
      </c>
      <c r="F11" s="7">
        <f t="shared" si="2"/>
        <v>204</v>
      </c>
      <c r="G11" s="16" t="s">
        <v>21</v>
      </c>
      <c r="H11" s="13">
        <f>SUM(H7:H10)</f>
        <v>2625.496</v>
      </c>
      <c r="I11" s="7">
        <f t="shared" si="2"/>
        <v>0</v>
      </c>
      <c r="J11" s="16" t="s">
        <v>21</v>
      </c>
      <c r="K11" s="7"/>
    </row>
    <row r="12" ht="28" customHeight="1" spans="2:11">
      <c r="B12" s="8" t="s">
        <v>22</v>
      </c>
      <c r="C12" s="8"/>
      <c r="D12" s="9">
        <f t="shared" ref="D12:I12" si="3">D11+D6</f>
        <v>204</v>
      </c>
      <c r="E12" s="17">
        <f t="shared" si="3"/>
        <v>2625.496</v>
      </c>
      <c r="F12" s="9">
        <f t="shared" si="3"/>
        <v>204</v>
      </c>
      <c r="G12" s="9"/>
      <c r="H12" s="17">
        <f t="shared" si="3"/>
        <v>2625.496</v>
      </c>
      <c r="I12" s="9">
        <f t="shared" si="3"/>
        <v>0</v>
      </c>
      <c r="J12" s="19"/>
      <c r="K12" s="17">
        <f>K11+K6</f>
        <v>0</v>
      </c>
    </row>
    <row r="13" ht="25" customHeight="1" spans="2:11">
      <c r="B13" s="4" t="s">
        <v>23</v>
      </c>
      <c r="C13" s="4" t="s">
        <v>16</v>
      </c>
      <c r="D13" s="5"/>
      <c r="E13" s="5"/>
      <c r="F13" s="5"/>
      <c r="G13" s="5"/>
      <c r="H13" s="5"/>
      <c r="I13" s="5"/>
      <c r="J13" s="18"/>
      <c r="K13" s="5"/>
    </row>
    <row r="14" ht="25" customHeight="1" spans="2:11">
      <c r="B14" s="4"/>
      <c r="C14" s="4" t="s">
        <v>17</v>
      </c>
      <c r="D14" s="5"/>
      <c r="E14" s="5"/>
      <c r="F14" s="5"/>
      <c r="G14" s="5"/>
      <c r="H14" s="5"/>
      <c r="I14" s="5"/>
      <c r="J14" s="18"/>
      <c r="K14" s="5"/>
    </row>
    <row r="15" ht="25" customHeight="1" spans="2:11">
      <c r="B15" s="4"/>
      <c r="C15" s="4" t="s">
        <v>18</v>
      </c>
      <c r="D15" s="5"/>
      <c r="E15" s="5"/>
      <c r="F15" s="5"/>
      <c r="G15" s="5"/>
      <c r="H15" s="5"/>
      <c r="I15" s="5"/>
      <c r="J15" s="18"/>
      <c r="K15" s="5"/>
    </row>
    <row r="16" ht="25" customHeight="1" spans="2:11">
      <c r="B16" s="4"/>
      <c r="C16" s="4" t="s">
        <v>19</v>
      </c>
      <c r="D16" s="5"/>
      <c r="E16" s="5"/>
      <c r="F16" s="5"/>
      <c r="G16" s="5"/>
      <c r="H16" s="5"/>
      <c r="I16" s="5"/>
      <c r="J16" s="18"/>
      <c r="K16" s="5"/>
    </row>
    <row r="17" ht="25" customHeight="1" spans="2:11">
      <c r="B17" s="4"/>
      <c r="C17" s="4" t="s">
        <v>11</v>
      </c>
      <c r="D17" s="5"/>
      <c r="E17" s="5"/>
      <c r="F17" s="5"/>
      <c r="G17" s="5"/>
      <c r="H17" s="5"/>
      <c r="I17" s="5"/>
      <c r="J17" s="18"/>
      <c r="K17" s="5"/>
    </row>
    <row r="18" ht="30" customHeight="1" spans="2:11">
      <c r="B18" s="4"/>
      <c r="C18" s="10" t="s">
        <v>3</v>
      </c>
      <c r="D18" s="11">
        <f>F18+I18</f>
        <v>0</v>
      </c>
      <c r="E18" s="11"/>
      <c r="F18" s="11">
        <f>SUM(F13:F17)</f>
        <v>0</v>
      </c>
      <c r="G18" s="16" t="s">
        <v>24</v>
      </c>
      <c r="H18" s="16"/>
      <c r="I18" s="20">
        <f>SUM(I13:I17)</f>
        <v>0</v>
      </c>
      <c r="J18" s="16" t="s">
        <v>24</v>
      </c>
      <c r="K18" s="7"/>
    </row>
  </sheetData>
  <mergeCells count="10">
    <mergeCell ref="B1:K1"/>
    <mergeCell ref="D2:E2"/>
    <mergeCell ref="F2:H2"/>
    <mergeCell ref="I2:K2"/>
    <mergeCell ref="B12:C12"/>
    <mergeCell ref="B2:B3"/>
    <mergeCell ref="B4:B6"/>
    <mergeCell ref="B7:B11"/>
    <mergeCell ref="B13:B18"/>
    <mergeCell ref="C2:C3"/>
  </mergeCells>
  <pageMargins left="0.75" right="0.75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广西汇总</vt:lpstr>
      <vt:lpstr>上汽通用五菱</vt:lpstr>
      <vt:lpstr>东风柳汽</vt:lpstr>
      <vt:lpstr>广西汽车集团</vt:lpstr>
      <vt:lpstr>广西申龙公司</vt:lpstr>
      <vt:lpstr>广西玉柴专用汽车公司</vt:lpstr>
      <vt:lpstr>广西玉柴新能源汽车公司</vt:lpstr>
      <vt:lpstr>广西华奥汽车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CK.贲绍勇</dc:creator>
  <cp:lastModifiedBy>熊群</cp:lastModifiedBy>
  <dcterms:created xsi:type="dcterms:W3CDTF">2015-06-06T02:19:00Z</dcterms:created>
  <dcterms:modified xsi:type="dcterms:W3CDTF">2024-03-19T14:23:38Z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E93258F4B0434C5B8337696A5CD2CB32_13</vt:lpwstr>
  </property>
  <property fmtid="{D5CDD505-2E9C-101B-9397-08002B2CF9AE}" pid="3" name="KSOProductBuildVer">
    <vt:lpwstr>2052-10.1.0.7448</vt:lpwstr>
  </property>
</Properties>
</file>