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娇\6。22在家办公\1、核价\2020秋\广西\"/>
    </mc:Choice>
  </mc:AlternateContent>
  <bookViews>
    <workbookView xWindow="600" yWindow="380" windowWidth="27800" windowHeight="12060"/>
  </bookViews>
  <sheets>
    <sheet name="印刷的批文文号“桂发改价格规〔2019〕1043 号”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1" i="1" l="1"/>
  <c r="K22" i="1"/>
  <c r="K23" i="1"/>
  <c r="P23" i="1" s="1"/>
  <c r="K24" i="1"/>
  <c r="P24" i="1" s="1"/>
  <c r="K25" i="1"/>
  <c r="P25" i="1" s="1"/>
  <c r="K26" i="1"/>
  <c r="K27" i="1"/>
  <c r="K28" i="1"/>
  <c r="K29" i="1"/>
  <c r="K30" i="1"/>
  <c r="P30" i="1" s="1"/>
  <c r="K31" i="1"/>
  <c r="K32" i="1"/>
  <c r="P32" i="1" s="1"/>
  <c r="K33" i="1"/>
  <c r="P33" i="1" s="1"/>
  <c r="K34" i="1"/>
  <c r="P34" i="1" s="1"/>
  <c r="K35" i="1"/>
  <c r="P35" i="1" s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7" i="1"/>
  <c r="P31" i="1" l="1"/>
  <c r="P7" i="1"/>
  <c r="P19" i="1"/>
  <c r="P15" i="1"/>
  <c r="P17" i="1"/>
  <c r="P11" i="1"/>
  <c r="P28" i="1"/>
  <c r="P13" i="1"/>
  <c r="P26" i="1"/>
  <c r="P9" i="1"/>
  <c r="P21" i="1"/>
</calcChain>
</file>

<file path=xl/sharedStrings.xml><?xml version="1.0" encoding="utf-8"?>
<sst xmlns="http://schemas.openxmlformats.org/spreadsheetml/2006/main" count="193" uniqueCount="64">
  <si>
    <t>广西中小学教辅材料零售价格公示表</t>
    <phoneticPr fontId="1" type="noConversion"/>
  </si>
  <si>
    <t>附件10</t>
    <phoneticPr fontId="1" type="noConversion"/>
  </si>
  <si>
    <t>序号</t>
    <phoneticPr fontId="1" type="noConversion"/>
  </si>
  <si>
    <t>年级</t>
    <phoneticPr fontId="1" type="noConversion"/>
  </si>
  <si>
    <t>书名</t>
    <phoneticPr fontId="1" type="noConversion"/>
  </si>
  <si>
    <t>出版单位</t>
    <phoneticPr fontId="1" type="noConversion"/>
  </si>
  <si>
    <t>开本</t>
    <phoneticPr fontId="1" type="noConversion"/>
  </si>
  <si>
    <t>正文</t>
    <phoneticPr fontId="1" type="noConversion"/>
  </si>
  <si>
    <t>印张数</t>
    <phoneticPr fontId="1" type="noConversion"/>
  </si>
  <si>
    <t>封面</t>
    <phoneticPr fontId="1" type="noConversion"/>
  </si>
  <si>
    <t>上光油</t>
    <phoneticPr fontId="1" type="noConversion"/>
  </si>
  <si>
    <t>联系人及电话</t>
    <phoneticPr fontId="1" type="noConversion"/>
  </si>
  <si>
    <t>单位：元</t>
    <phoneticPr fontId="1" type="noConversion"/>
  </si>
  <si>
    <t>单位名称
（加盖公章）</t>
    <phoneticPr fontId="1" type="noConversion"/>
  </si>
  <si>
    <t>纸张规格
（mm）</t>
    <phoneticPr fontId="1" type="noConversion"/>
  </si>
  <si>
    <t>价格依据
文件号</t>
    <phoneticPr fontId="1" type="noConversion"/>
  </si>
  <si>
    <t>制表
日期</t>
    <phoneticPr fontId="1" type="noConversion"/>
  </si>
  <si>
    <t>纸张
克重</t>
    <phoneticPr fontId="1" type="noConversion"/>
  </si>
  <si>
    <t>正反
色数</t>
    <phoneticPr fontId="1" type="noConversion"/>
  </si>
  <si>
    <t>印张
单价</t>
    <phoneticPr fontId="1" type="noConversion"/>
  </si>
  <si>
    <t>正文
价格</t>
    <phoneticPr fontId="1" type="noConversion"/>
  </si>
  <si>
    <t>增值
税费</t>
    <phoneticPr fontId="1" type="noConversion"/>
  </si>
  <si>
    <t>零售价格
（含税）</t>
    <phoneticPr fontId="1" type="noConversion"/>
  </si>
  <si>
    <t>北京师范大学出版社（集团）有限公司</t>
  </si>
  <si>
    <t>桂发改价格规〔2019〕1043 号</t>
    <phoneticPr fontId="1" type="noConversion"/>
  </si>
  <si>
    <t>徐静 010-62202247</t>
    <phoneticPr fontId="1" type="noConversion"/>
  </si>
  <si>
    <t>课堂精练 历史必修1</t>
  </si>
  <si>
    <t>课堂精练 历史必修2</t>
  </si>
  <si>
    <t>课堂精练 历史选修1</t>
  </si>
  <si>
    <t>课堂精练 历史选修2</t>
  </si>
  <si>
    <t>课堂精练 历史选修3</t>
  </si>
  <si>
    <t>课堂精练 历史选修4</t>
  </si>
  <si>
    <t>高中同步测控优化设计 数学必修5</t>
  </si>
  <si>
    <t>高中同步测控优化设计 数学选修1-1</t>
  </si>
  <si>
    <t>双色</t>
    <phoneticPr fontId="1" type="noConversion"/>
  </si>
  <si>
    <t>890*1240</t>
  </si>
  <si>
    <t>890*1240</t>
    <phoneticPr fontId="1" type="noConversion"/>
  </si>
  <si>
    <t>60克</t>
    <phoneticPr fontId="1" type="noConversion"/>
  </si>
  <si>
    <t>正反四色</t>
    <phoneticPr fontId="1" type="noConversion"/>
  </si>
  <si>
    <t>157克铜版</t>
    <phoneticPr fontId="1" type="noConversion"/>
  </si>
  <si>
    <t>单色</t>
    <phoneticPr fontId="1" type="noConversion"/>
  </si>
  <si>
    <t>787*1092</t>
    <phoneticPr fontId="1" type="noConversion"/>
  </si>
  <si>
    <t>55克</t>
    <phoneticPr fontId="1" type="noConversion"/>
  </si>
  <si>
    <t>课堂精练 数学</t>
    <phoneticPr fontId="1" type="noConversion"/>
  </si>
  <si>
    <t>课堂精练 数学</t>
    <phoneticPr fontId="1" type="noConversion"/>
  </si>
  <si>
    <t>课堂精练 数学</t>
    <phoneticPr fontId="1" type="noConversion"/>
  </si>
  <si>
    <t>课堂精练 生物</t>
    <phoneticPr fontId="1" type="noConversion"/>
  </si>
  <si>
    <t>高中</t>
    <phoneticPr fontId="1" type="noConversion"/>
  </si>
  <si>
    <t>注：零售价格计算过程中，四舍五入，保留两位小数。零售价格计算结果精确到人民币分，按三七作五，二舍八入进位。</t>
    <phoneticPr fontId="1" type="noConversion"/>
  </si>
  <si>
    <t>封面价格</t>
    <phoneticPr fontId="1" type="noConversion"/>
  </si>
  <si>
    <t>北京师范大学出版社</t>
    <phoneticPr fontId="1" type="noConversion"/>
  </si>
  <si>
    <t>北京师范大学出版社</t>
    <phoneticPr fontId="1" type="noConversion"/>
  </si>
  <si>
    <t>一年级上</t>
  </si>
  <si>
    <t>二年级上</t>
  </si>
  <si>
    <t>三年级上</t>
  </si>
  <si>
    <t>四年级上</t>
  </si>
  <si>
    <t>五年级上</t>
  </si>
  <si>
    <t>六年级上</t>
  </si>
  <si>
    <t>七年级上</t>
  </si>
  <si>
    <t>八年级上</t>
  </si>
  <si>
    <t>高中同步测控优化设计 数学必修1</t>
  </si>
  <si>
    <t>高中同步测控优化设计 数学必修2</t>
  </si>
  <si>
    <t>高中同步测控优化设计 数学选修2-1</t>
  </si>
  <si>
    <t>2020.6.29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</si>
</sst>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b/>
      <sz val="24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176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2" fontId="7" fillId="0" borderId="5" xfId="0" applyNumberFormat="1" applyFont="1" applyFill="1" applyBorder="1" applyAlignment="1">
      <alignment horizontal="center" vertical="center"/>
    </xf>
    <xf numFmtId="2" fontId="7" fillId="0" borderId="6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C28" sqref="C28:C29"/>
    </sheetView>
  </sheetViews>
  <sheetFormatPr defaultRowHeight="14" x14ac:dyDescent="0.25"/>
  <cols>
    <col min="1" max="1" width="4.7265625" style="12" customWidth="1"/>
    <col min="2" max="2" width="8" style="12" bestFit="1" customWidth="1"/>
    <col min="3" max="3" width="24.08984375" style="12" customWidth="1"/>
    <col min="4" max="4" width="10.7265625" style="13" customWidth="1"/>
    <col min="5" max="5" width="7.90625" style="14" customWidth="1"/>
    <col min="6" max="6" width="7.7265625" style="14" customWidth="1"/>
    <col min="7" max="7" width="4.90625" style="14" bestFit="1" customWidth="1"/>
    <col min="8" max="8" width="4.7265625" style="14" bestFit="1" customWidth="1"/>
    <col min="9" max="9" width="5.90625" style="15" bestFit="1" customWidth="1"/>
    <col min="10" max="10" width="6.36328125" style="14" bestFit="1" customWidth="1"/>
    <col min="11" max="11" width="7.6328125" style="14" bestFit="1" customWidth="1"/>
    <col min="12" max="12" width="9" style="14" bestFit="1" customWidth="1"/>
    <col min="13" max="13" width="8" style="14" bestFit="1" customWidth="1"/>
    <col min="14" max="14" width="11.453125" style="14" customWidth="1"/>
    <col min="15" max="15" width="7" style="14" customWidth="1"/>
    <col min="16" max="16" width="6.7265625" style="16" bestFit="1" customWidth="1"/>
    <col min="17" max="17" width="9.453125" style="14" bestFit="1" customWidth="1"/>
    <col min="18" max="16384" width="8.7265625" style="12"/>
  </cols>
  <sheetData>
    <row r="1" spans="1:17" ht="26.25" customHeight="1" x14ac:dyDescent="0.25">
      <c r="A1" s="6" t="s">
        <v>1</v>
      </c>
    </row>
    <row r="2" spans="1:17" ht="3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7" ht="29.25" customHeight="1" x14ac:dyDescent="0.25">
      <c r="A3" s="14"/>
      <c r="B3" s="14"/>
      <c r="C3" s="14"/>
      <c r="D3" s="17"/>
      <c r="Q3" s="7" t="s">
        <v>12</v>
      </c>
    </row>
    <row r="4" spans="1:17" ht="39.75" customHeight="1" x14ac:dyDescent="0.25">
      <c r="A4" s="29" t="s">
        <v>13</v>
      </c>
      <c r="B4" s="30"/>
      <c r="C4" s="31" t="s">
        <v>23</v>
      </c>
      <c r="D4" s="31"/>
      <c r="E4" s="31"/>
      <c r="F4" s="8" t="s">
        <v>15</v>
      </c>
      <c r="G4" s="18" t="s">
        <v>24</v>
      </c>
      <c r="H4" s="19"/>
      <c r="I4" s="19"/>
      <c r="J4" s="19"/>
      <c r="K4" s="20"/>
      <c r="L4" s="8" t="s">
        <v>16</v>
      </c>
      <c r="M4" s="18" t="s">
        <v>63</v>
      </c>
      <c r="N4" s="20"/>
      <c r="O4" s="8" t="s">
        <v>11</v>
      </c>
      <c r="P4" s="18" t="s">
        <v>25</v>
      </c>
      <c r="Q4" s="20"/>
    </row>
    <row r="5" spans="1:17" ht="24" customHeight="1" x14ac:dyDescent="0.25">
      <c r="A5" s="26" t="s">
        <v>2</v>
      </c>
      <c r="B5" s="26" t="s">
        <v>3</v>
      </c>
      <c r="C5" s="26" t="s">
        <v>4</v>
      </c>
      <c r="D5" s="27" t="s">
        <v>5</v>
      </c>
      <c r="E5" s="23" t="s">
        <v>14</v>
      </c>
      <c r="F5" s="26" t="s">
        <v>6</v>
      </c>
      <c r="G5" s="18" t="s">
        <v>7</v>
      </c>
      <c r="H5" s="19"/>
      <c r="I5" s="19"/>
      <c r="J5" s="19"/>
      <c r="K5" s="20"/>
      <c r="L5" s="18" t="s">
        <v>9</v>
      </c>
      <c r="M5" s="19"/>
      <c r="N5" s="19"/>
      <c r="O5" s="20"/>
      <c r="P5" s="21" t="s">
        <v>21</v>
      </c>
      <c r="Q5" s="23" t="s">
        <v>22</v>
      </c>
    </row>
    <row r="6" spans="1:17" ht="26" x14ac:dyDescent="0.25">
      <c r="A6" s="24"/>
      <c r="B6" s="24"/>
      <c r="C6" s="24"/>
      <c r="D6" s="28"/>
      <c r="E6" s="24"/>
      <c r="F6" s="24"/>
      <c r="G6" s="8" t="s">
        <v>17</v>
      </c>
      <c r="H6" s="8" t="s">
        <v>18</v>
      </c>
      <c r="I6" s="9" t="s">
        <v>19</v>
      </c>
      <c r="J6" s="4" t="s">
        <v>8</v>
      </c>
      <c r="K6" s="8" t="s">
        <v>20</v>
      </c>
      <c r="L6" s="8" t="s">
        <v>17</v>
      </c>
      <c r="M6" s="8" t="s">
        <v>18</v>
      </c>
      <c r="N6" s="4" t="s">
        <v>10</v>
      </c>
      <c r="O6" s="4" t="s">
        <v>49</v>
      </c>
      <c r="P6" s="22"/>
      <c r="Q6" s="24"/>
    </row>
    <row r="7" spans="1:17" x14ac:dyDescent="0.25">
      <c r="A7" s="26">
        <v>1</v>
      </c>
      <c r="B7" s="26" t="s">
        <v>52</v>
      </c>
      <c r="C7" s="33" t="s">
        <v>43</v>
      </c>
      <c r="D7" s="27" t="s">
        <v>50</v>
      </c>
      <c r="E7" s="32" t="s">
        <v>36</v>
      </c>
      <c r="F7" s="32">
        <v>16</v>
      </c>
      <c r="G7" s="26" t="s">
        <v>37</v>
      </c>
      <c r="H7" s="4" t="s">
        <v>34</v>
      </c>
      <c r="I7" s="5">
        <v>1.1930000000000001</v>
      </c>
      <c r="J7" s="4">
        <v>4</v>
      </c>
      <c r="K7" s="4">
        <f>I7*J7</f>
        <v>4.7720000000000002</v>
      </c>
      <c r="L7" s="26" t="s">
        <v>39</v>
      </c>
      <c r="M7" s="26" t="s">
        <v>38</v>
      </c>
      <c r="N7" s="26">
        <v>0.248</v>
      </c>
      <c r="O7" s="26">
        <v>0.78</v>
      </c>
      <c r="P7" s="37">
        <f>0.09*(K7+K8+N7+O7)</f>
        <v>0.86503499999999989</v>
      </c>
      <c r="Q7" s="35">
        <v>10.5</v>
      </c>
    </row>
    <row r="8" spans="1:17" x14ac:dyDescent="0.25">
      <c r="A8" s="24"/>
      <c r="B8" s="24"/>
      <c r="C8" s="34"/>
      <c r="D8" s="28"/>
      <c r="E8" s="24"/>
      <c r="F8" s="24"/>
      <c r="G8" s="24"/>
      <c r="H8" s="4" t="s">
        <v>40</v>
      </c>
      <c r="I8" s="5">
        <v>1.089</v>
      </c>
      <c r="J8" s="4">
        <v>3.5</v>
      </c>
      <c r="K8" s="4">
        <f t="shared" ref="K8:K35" si="0">I8*J8</f>
        <v>3.8114999999999997</v>
      </c>
      <c r="L8" s="24"/>
      <c r="M8" s="24"/>
      <c r="N8" s="24"/>
      <c r="O8" s="24"/>
      <c r="P8" s="22"/>
      <c r="Q8" s="36"/>
    </row>
    <row r="9" spans="1:17" x14ac:dyDescent="0.25">
      <c r="A9" s="26">
        <v>2</v>
      </c>
      <c r="B9" s="26" t="s">
        <v>53</v>
      </c>
      <c r="C9" s="33" t="s">
        <v>44</v>
      </c>
      <c r="D9" s="27" t="s">
        <v>50</v>
      </c>
      <c r="E9" s="32" t="s">
        <v>36</v>
      </c>
      <c r="F9" s="32">
        <v>16</v>
      </c>
      <c r="G9" s="26" t="s">
        <v>37</v>
      </c>
      <c r="H9" s="4" t="s">
        <v>34</v>
      </c>
      <c r="I9" s="5">
        <v>1.1930000000000001</v>
      </c>
      <c r="J9" s="4">
        <v>4</v>
      </c>
      <c r="K9" s="4">
        <f t="shared" si="0"/>
        <v>4.7720000000000002</v>
      </c>
      <c r="L9" s="26" t="s">
        <v>39</v>
      </c>
      <c r="M9" s="26" t="s">
        <v>38</v>
      </c>
      <c r="N9" s="26">
        <v>0.248</v>
      </c>
      <c r="O9" s="26">
        <v>0.78</v>
      </c>
      <c r="P9" s="37">
        <f t="shared" ref="P9" si="1">0.09*(K9+K10+N9+O9)</f>
        <v>0.86503499999999989</v>
      </c>
      <c r="Q9" s="35">
        <v>10.5</v>
      </c>
    </row>
    <row r="10" spans="1:17" x14ac:dyDescent="0.25">
      <c r="A10" s="24"/>
      <c r="B10" s="24"/>
      <c r="C10" s="34"/>
      <c r="D10" s="28"/>
      <c r="E10" s="24"/>
      <c r="F10" s="24"/>
      <c r="G10" s="24"/>
      <c r="H10" s="4" t="s">
        <v>40</v>
      </c>
      <c r="I10" s="5">
        <v>1.089</v>
      </c>
      <c r="J10" s="4">
        <v>3.5</v>
      </c>
      <c r="K10" s="4">
        <f t="shared" si="0"/>
        <v>3.8114999999999997</v>
      </c>
      <c r="L10" s="24"/>
      <c r="M10" s="24"/>
      <c r="N10" s="24"/>
      <c r="O10" s="24"/>
      <c r="P10" s="22"/>
      <c r="Q10" s="36"/>
    </row>
    <row r="11" spans="1:17" x14ac:dyDescent="0.25">
      <c r="A11" s="26">
        <v>3</v>
      </c>
      <c r="B11" s="26" t="s">
        <v>54</v>
      </c>
      <c r="C11" s="33" t="s">
        <v>44</v>
      </c>
      <c r="D11" s="27" t="s">
        <v>50</v>
      </c>
      <c r="E11" s="32" t="s">
        <v>36</v>
      </c>
      <c r="F11" s="32">
        <v>16</v>
      </c>
      <c r="G11" s="26" t="s">
        <v>37</v>
      </c>
      <c r="H11" s="4" t="s">
        <v>34</v>
      </c>
      <c r="I11" s="5">
        <v>1.1930000000000001</v>
      </c>
      <c r="J11" s="4">
        <v>7.5</v>
      </c>
      <c r="K11" s="4">
        <f t="shared" si="0"/>
        <v>8.9474999999999998</v>
      </c>
      <c r="L11" s="26" t="s">
        <v>39</v>
      </c>
      <c r="M11" s="26" t="s">
        <v>38</v>
      </c>
      <c r="N11" s="26">
        <v>0.248</v>
      </c>
      <c r="O11" s="26">
        <v>0.78</v>
      </c>
      <c r="P11" s="37">
        <f t="shared" ref="P11" si="2">0.09*(K11+K12+N11+O11)</f>
        <v>1.1918249999999997</v>
      </c>
      <c r="Q11" s="35">
        <v>14.45</v>
      </c>
    </row>
    <row r="12" spans="1:17" x14ac:dyDescent="0.25">
      <c r="A12" s="24"/>
      <c r="B12" s="24"/>
      <c r="C12" s="34"/>
      <c r="D12" s="28"/>
      <c r="E12" s="24"/>
      <c r="F12" s="24"/>
      <c r="G12" s="24"/>
      <c r="H12" s="4" t="s">
        <v>40</v>
      </c>
      <c r="I12" s="5">
        <v>1.089</v>
      </c>
      <c r="J12" s="4">
        <v>3</v>
      </c>
      <c r="K12" s="4">
        <f t="shared" si="0"/>
        <v>3.2669999999999999</v>
      </c>
      <c r="L12" s="24"/>
      <c r="M12" s="24"/>
      <c r="N12" s="24"/>
      <c r="O12" s="24"/>
      <c r="P12" s="22"/>
      <c r="Q12" s="36"/>
    </row>
    <row r="13" spans="1:17" x14ac:dyDescent="0.25">
      <c r="A13" s="26">
        <v>4</v>
      </c>
      <c r="B13" s="26" t="s">
        <v>55</v>
      </c>
      <c r="C13" s="33" t="s">
        <v>44</v>
      </c>
      <c r="D13" s="27" t="s">
        <v>50</v>
      </c>
      <c r="E13" s="32" t="s">
        <v>36</v>
      </c>
      <c r="F13" s="32">
        <v>16</v>
      </c>
      <c r="G13" s="26" t="s">
        <v>37</v>
      </c>
      <c r="H13" s="4" t="s">
        <v>34</v>
      </c>
      <c r="I13" s="5">
        <v>1.1930000000000001</v>
      </c>
      <c r="J13" s="4">
        <v>7.5</v>
      </c>
      <c r="K13" s="4">
        <f t="shared" si="0"/>
        <v>8.9474999999999998</v>
      </c>
      <c r="L13" s="26" t="s">
        <v>39</v>
      </c>
      <c r="M13" s="26" t="s">
        <v>38</v>
      </c>
      <c r="N13" s="26">
        <v>0.248</v>
      </c>
      <c r="O13" s="26">
        <v>0.78</v>
      </c>
      <c r="P13" s="37">
        <f t="shared" ref="P13" si="3">0.09*(K13+K14+N13+O13)</f>
        <v>1.1918249999999997</v>
      </c>
      <c r="Q13" s="35">
        <v>14.45</v>
      </c>
    </row>
    <row r="14" spans="1:17" x14ac:dyDescent="0.25">
      <c r="A14" s="24"/>
      <c r="B14" s="24"/>
      <c r="C14" s="34"/>
      <c r="D14" s="28"/>
      <c r="E14" s="24"/>
      <c r="F14" s="24"/>
      <c r="G14" s="24"/>
      <c r="H14" s="4" t="s">
        <v>40</v>
      </c>
      <c r="I14" s="5">
        <v>1.089</v>
      </c>
      <c r="J14" s="4">
        <v>3</v>
      </c>
      <c r="K14" s="4">
        <f t="shared" si="0"/>
        <v>3.2669999999999999</v>
      </c>
      <c r="L14" s="24"/>
      <c r="M14" s="24"/>
      <c r="N14" s="24"/>
      <c r="O14" s="24"/>
      <c r="P14" s="22"/>
      <c r="Q14" s="36"/>
    </row>
    <row r="15" spans="1:17" x14ac:dyDescent="0.25">
      <c r="A15" s="26">
        <v>5</v>
      </c>
      <c r="B15" s="26" t="s">
        <v>56</v>
      </c>
      <c r="C15" s="33" t="s">
        <v>45</v>
      </c>
      <c r="D15" s="27" t="s">
        <v>50</v>
      </c>
      <c r="E15" s="32" t="s">
        <v>36</v>
      </c>
      <c r="F15" s="32">
        <v>16</v>
      </c>
      <c r="G15" s="26" t="s">
        <v>37</v>
      </c>
      <c r="H15" s="4" t="s">
        <v>34</v>
      </c>
      <c r="I15" s="5">
        <v>1.1930000000000001</v>
      </c>
      <c r="J15" s="4">
        <v>7.5</v>
      </c>
      <c r="K15" s="4">
        <f t="shared" si="0"/>
        <v>8.9474999999999998</v>
      </c>
      <c r="L15" s="26" t="s">
        <v>39</v>
      </c>
      <c r="M15" s="26" t="s">
        <v>38</v>
      </c>
      <c r="N15" s="26">
        <v>0.248</v>
      </c>
      <c r="O15" s="26">
        <v>0.78</v>
      </c>
      <c r="P15" s="37">
        <f t="shared" ref="P15" si="4">0.09*(K15+K16+N15+O15)</f>
        <v>1.1918249999999997</v>
      </c>
      <c r="Q15" s="35">
        <v>14.45</v>
      </c>
    </row>
    <row r="16" spans="1:17" x14ac:dyDescent="0.25">
      <c r="A16" s="24"/>
      <c r="B16" s="24"/>
      <c r="C16" s="34"/>
      <c r="D16" s="28"/>
      <c r="E16" s="24"/>
      <c r="F16" s="24"/>
      <c r="G16" s="24"/>
      <c r="H16" s="4" t="s">
        <v>40</v>
      </c>
      <c r="I16" s="5">
        <v>1.089</v>
      </c>
      <c r="J16" s="4">
        <v>3</v>
      </c>
      <c r="K16" s="4">
        <f t="shared" si="0"/>
        <v>3.2669999999999999</v>
      </c>
      <c r="L16" s="24"/>
      <c r="M16" s="24"/>
      <c r="N16" s="24"/>
      <c r="O16" s="24"/>
      <c r="P16" s="22"/>
      <c r="Q16" s="36"/>
    </row>
    <row r="17" spans="1:17" x14ac:dyDescent="0.25">
      <c r="A17" s="26">
        <v>6</v>
      </c>
      <c r="B17" s="26" t="s">
        <v>57</v>
      </c>
      <c r="C17" s="33" t="s">
        <v>45</v>
      </c>
      <c r="D17" s="27" t="s">
        <v>50</v>
      </c>
      <c r="E17" s="32" t="s">
        <v>36</v>
      </c>
      <c r="F17" s="32">
        <v>16</v>
      </c>
      <c r="G17" s="26" t="s">
        <v>37</v>
      </c>
      <c r="H17" s="4" t="s">
        <v>34</v>
      </c>
      <c r="I17" s="5">
        <v>1.1930000000000001</v>
      </c>
      <c r="J17" s="4">
        <v>7.5</v>
      </c>
      <c r="K17" s="4">
        <f t="shared" si="0"/>
        <v>8.9474999999999998</v>
      </c>
      <c r="L17" s="26" t="s">
        <v>39</v>
      </c>
      <c r="M17" s="26" t="s">
        <v>38</v>
      </c>
      <c r="N17" s="26">
        <v>0.248</v>
      </c>
      <c r="O17" s="26">
        <v>0.78</v>
      </c>
      <c r="P17" s="37">
        <f t="shared" ref="P17" si="5">0.09*(K17+K18+N17+O17)</f>
        <v>1.1918249999999997</v>
      </c>
      <c r="Q17" s="35">
        <v>14.45</v>
      </c>
    </row>
    <row r="18" spans="1:17" x14ac:dyDescent="0.25">
      <c r="A18" s="24"/>
      <c r="B18" s="24"/>
      <c r="C18" s="34"/>
      <c r="D18" s="28"/>
      <c r="E18" s="24"/>
      <c r="F18" s="24"/>
      <c r="G18" s="24"/>
      <c r="H18" s="4" t="s">
        <v>40</v>
      </c>
      <c r="I18" s="5">
        <v>1.089</v>
      </c>
      <c r="J18" s="4">
        <v>3</v>
      </c>
      <c r="K18" s="4">
        <f t="shared" si="0"/>
        <v>3.2669999999999999</v>
      </c>
      <c r="L18" s="24"/>
      <c r="M18" s="24"/>
      <c r="N18" s="24"/>
      <c r="O18" s="24"/>
      <c r="P18" s="22"/>
      <c r="Q18" s="36"/>
    </row>
    <row r="19" spans="1:17" x14ac:dyDescent="0.25">
      <c r="A19" s="26">
        <v>7</v>
      </c>
      <c r="B19" s="26" t="s">
        <v>58</v>
      </c>
      <c r="C19" s="33" t="s">
        <v>46</v>
      </c>
      <c r="D19" s="27" t="s">
        <v>50</v>
      </c>
      <c r="E19" s="32" t="s">
        <v>36</v>
      </c>
      <c r="F19" s="32">
        <v>16</v>
      </c>
      <c r="G19" s="26" t="s">
        <v>37</v>
      </c>
      <c r="H19" s="4" t="s">
        <v>34</v>
      </c>
      <c r="I19" s="5">
        <v>1.1930000000000001</v>
      </c>
      <c r="J19" s="4">
        <v>6.5</v>
      </c>
      <c r="K19" s="4">
        <f t="shared" si="0"/>
        <v>7.7545000000000002</v>
      </c>
      <c r="L19" s="26" t="s">
        <v>39</v>
      </c>
      <c r="M19" s="26" t="s">
        <v>38</v>
      </c>
      <c r="N19" s="26">
        <v>0.248</v>
      </c>
      <c r="O19" s="26">
        <v>0.78</v>
      </c>
      <c r="P19" s="37">
        <f t="shared" ref="P19:P21" si="6">0.09*(K19+K20+N19+O19)</f>
        <v>0.98644499999999991</v>
      </c>
      <c r="Q19" s="35">
        <v>11.95</v>
      </c>
    </row>
    <row r="20" spans="1:17" x14ac:dyDescent="0.25">
      <c r="A20" s="24"/>
      <c r="B20" s="24"/>
      <c r="C20" s="34"/>
      <c r="D20" s="28"/>
      <c r="E20" s="24"/>
      <c r="F20" s="24"/>
      <c r="G20" s="24"/>
      <c r="H20" s="4" t="s">
        <v>40</v>
      </c>
      <c r="I20" s="5">
        <v>1.089</v>
      </c>
      <c r="J20" s="4">
        <v>2</v>
      </c>
      <c r="K20" s="4">
        <f t="shared" si="0"/>
        <v>2.1779999999999999</v>
      </c>
      <c r="L20" s="24"/>
      <c r="M20" s="24"/>
      <c r="N20" s="24"/>
      <c r="O20" s="24"/>
      <c r="P20" s="22"/>
      <c r="Q20" s="36"/>
    </row>
    <row r="21" spans="1:17" x14ac:dyDescent="0.25">
      <c r="A21" s="26">
        <v>8</v>
      </c>
      <c r="B21" s="26" t="s">
        <v>59</v>
      </c>
      <c r="C21" s="33" t="s">
        <v>46</v>
      </c>
      <c r="D21" s="27" t="s">
        <v>50</v>
      </c>
      <c r="E21" s="32" t="s">
        <v>36</v>
      </c>
      <c r="F21" s="32">
        <v>16</v>
      </c>
      <c r="G21" s="26" t="s">
        <v>37</v>
      </c>
      <c r="H21" s="4" t="s">
        <v>34</v>
      </c>
      <c r="I21" s="5">
        <v>1.1930000000000001</v>
      </c>
      <c r="J21" s="4">
        <v>5.5</v>
      </c>
      <c r="K21" s="4">
        <f t="shared" si="0"/>
        <v>6.5615000000000006</v>
      </c>
      <c r="L21" s="26" t="s">
        <v>39</v>
      </c>
      <c r="M21" s="26" t="s">
        <v>38</v>
      </c>
      <c r="N21" s="26">
        <v>0.248</v>
      </c>
      <c r="O21" s="26">
        <v>0.78</v>
      </c>
      <c r="P21" s="37">
        <f t="shared" si="6"/>
        <v>0.92807999999999991</v>
      </c>
      <c r="Q21" s="35">
        <v>11.25</v>
      </c>
    </row>
    <row r="22" spans="1:17" x14ac:dyDescent="0.25">
      <c r="A22" s="24"/>
      <c r="B22" s="24"/>
      <c r="C22" s="34"/>
      <c r="D22" s="28"/>
      <c r="E22" s="24"/>
      <c r="F22" s="24"/>
      <c r="G22" s="24"/>
      <c r="H22" s="4" t="s">
        <v>40</v>
      </c>
      <c r="I22" s="5">
        <v>1.089</v>
      </c>
      <c r="J22" s="4">
        <v>2.5</v>
      </c>
      <c r="K22" s="4">
        <f t="shared" si="0"/>
        <v>2.7225000000000001</v>
      </c>
      <c r="L22" s="24"/>
      <c r="M22" s="24"/>
      <c r="N22" s="24"/>
      <c r="O22" s="24"/>
      <c r="P22" s="22"/>
      <c r="Q22" s="36"/>
    </row>
    <row r="23" spans="1:17" ht="29.5" customHeight="1" x14ac:dyDescent="0.25">
      <c r="A23" s="4">
        <v>9</v>
      </c>
      <c r="B23" s="4" t="s">
        <v>47</v>
      </c>
      <c r="C23" s="1" t="s">
        <v>26</v>
      </c>
      <c r="D23" s="10" t="s">
        <v>51</v>
      </c>
      <c r="E23" s="4" t="s">
        <v>41</v>
      </c>
      <c r="F23" s="4">
        <v>16</v>
      </c>
      <c r="G23" s="4" t="s">
        <v>42</v>
      </c>
      <c r="H23" s="4" t="s">
        <v>40</v>
      </c>
      <c r="I23" s="5">
        <v>0.82899999999999996</v>
      </c>
      <c r="J23" s="4">
        <v>13.5</v>
      </c>
      <c r="K23" s="4">
        <f t="shared" si="0"/>
        <v>11.1915</v>
      </c>
      <c r="L23" s="4" t="s">
        <v>39</v>
      </c>
      <c r="M23" s="4" t="s">
        <v>38</v>
      </c>
      <c r="N23" s="4">
        <v>0.21099999999999999</v>
      </c>
      <c r="O23" s="4">
        <v>0.64200000000000002</v>
      </c>
      <c r="P23" s="2">
        <f>0.09*(K23+N23+O23)</f>
        <v>1.0840049999999999</v>
      </c>
      <c r="Q23" s="3">
        <v>13.15</v>
      </c>
    </row>
    <row r="24" spans="1:17" ht="29.5" customHeight="1" x14ac:dyDescent="0.25">
      <c r="A24" s="4">
        <v>10</v>
      </c>
      <c r="B24" s="4" t="s">
        <v>47</v>
      </c>
      <c r="C24" s="1" t="s">
        <v>27</v>
      </c>
      <c r="D24" s="10" t="s">
        <v>51</v>
      </c>
      <c r="E24" s="4" t="s">
        <v>41</v>
      </c>
      <c r="F24" s="4">
        <v>16</v>
      </c>
      <c r="G24" s="4" t="s">
        <v>42</v>
      </c>
      <c r="H24" s="4" t="s">
        <v>40</v>
      </c>
      <c r="I24" s="5">
        <v>0.82899999999999996</v>
      </c>
      <c r="J24" s="4">
        <v>11.5</v>
      </c>
      <c r="K24" s="4">
        <f t="shared" si="0"/>
        <v>9.5335000000000001</v>
      </c>
      <c r="L24" s="4" t="s">
        <v>39</v>
      </c>
      <c r="M24" s="4" t="s">
        <v>38</v>
      </c>
      <c r="N24" s="4">
        <v>0.21099999999999999</v>
      </c>
      <c r="O24" s="4">
        <v>0.64200000000000002</v>
      </c>
      <c r="P24" s="2">
        <f>0.09*(K24+N24+O24)</f>
        <v>0.93478499999999998</v>
      </c>
      <c r="Q24" s="3">
        <v>11.3</v>
      </c>
    </row>
    <row r="25" spans="1:17" ht="29.5" customHeight="1" x14ac:dyDescent="0.25">
      <c r="A25" s="4">
        <v>11</v>
      </c>
      <c r="B25" s="4" t="s">
        <v>47</v>
      </c>
      <c r="C25" s="1" t="s">
        <v>28</v>
      </c>
      <c r="D25" s="10" t="s">
        <v>51</v>
      </c>
      <c r="E25" s="4" t="s">
        <v>41</v>
      </c>
      <c r="F25" s="4">
        <v>16</v>
      </c>
      <c r="G25" s="4" t="s">
        <v>42</v>
      </c>
      <c r="H25" s="4" t="s">
        <v>40</v>
      </c>
      <c r="I25" s="5">
        <v>0.82899999999999996</v>
      </c>
      <c r="J25" s="4">
        <v>11.5</v>
      </c>
      <c r="K25" s="4">
        <f t="shared" si="0"/>
        <v>9.5335000000000001</v>
      </c>
      <c r="L25" s="4" t="s">
        <v>39</v>
      </c>
      <c r="M25" s="4" t="s">
        <v>38</v>
      </c>
      <c r="N25" s="4">
        <v>0.21099999999999999</v>
      </c>
      <c r="O25" s="4">
        <v>0.64200000000000002</v>
      </c>
      <c r="P25" s="2">
        <f>0.09*(K25+N25+O25)</f>
        <v>0.93478499999999998</v>
      </c>
      <c r="Q25" s="3">
        <v>11.3</v>
      </c>
    </row>
    <row r="26" spans="1:17" x14ac:dyDescent="0.25">
      <c r="A26" s="26">
        <v>12</v>
      </c>
      <c r="B26" s="26" t="s">
        <v>47</v>
      </c>
      <c r="C26" s="33" t="s">
        <v>29</v>
      </c>
      <c r="D26" s="27" t="s">
        <v>50</v>
      </c>
      <c r="E26" s="32" t="s">
        <v>36</v>
      </c>
      <c r="F26" s="32">
        <v>16</v>
      </c>
      <c r="G26" s="26" t="s">
        <v>37</v>
      </c>
      <c r="H26" s="4" t="s">
        <v>34</v>
      </c>
      <c r="I26" s="5">
        <v>1.1930000000000001</v>
      </c>
      <c r="J26" s="4">
        <v>4</v>
      </c>
      <c r="K26" s="4">
        <f t="shared" si="0"/>
        <v>4.7720000000000002</v>
      </c>
      <c r="L26" s="26" t="s">
        <v>39</v>
      </c>
      <c r="M26" s="26" t="s">
        <v>38</v>
      </c>
      <c r="N26" s="26">
        <v>0.248</v>
      </c>
      <c r="O26" s="26">
        <v>0.78</v>
      </c>
      <c r="P26" s="37">
        <f>0.09*(K26+K27+N26+O26)</f>
        <v>0.71801999999999999</v>
      </c>
      <c r="Q26" s="35">
        <v>8.6999999999999993</v>
      </c>
    </row>
    <row r="27" spans="1:17" x14ac:dyDescent="0.25">
      <c r="A27" s="24"/>
      <c r="B27" s="24"/>
      <c r="C27" s="34"/>
      <c r="D27" s="28"/>
      <c r="E27" s="24"/>
      <c r="F27" s="24"/>
      <c r="G27" s="24"/>
      <c r="H27" s="4" t="s">
        <v>40</v>
      </c>
      <c r="I27" s="5">
        <v>1.089</v>
      </c>
      <c r="J27" s="4">
        <v>2</v>
      </c>
      <c r="K27" s="4">
        <f t="shared" si="0"/>
        <v>2.1779999999999999</v>
      </c>
      <c r="L27" s="24"/>
      <c r="M27" s="24"/>
      <c r="N27" s="24"/>
      <c r="O27" s="24"/>
      <c r="P27" s="22"/>
      <c r="Q27" s="36"/>
    </row>
    <row r="28" spans="1:17" x14ac:dyDescent="0.25">
      <c r="A28" s="26">
        <v>13</v>
      </c>
      <c r="B28" s="26" t="s">
        <v>47</v>
      </c>
      <c r="C28" s="33" t="s">
        <v>30</v>
      </c>
      <c r="D28" s="27" t="s">
        <v>50</v>
      </c>
      <c r="E28" s="32" t="s">
        <v>36</v>
      </c>
      <c r="F28" s="32">
        <v>16</v>
      </c>
      <c r="G28" s="26" t="s">
        <v>37</v>
      </c>
      <c r="H28" s="4" t="s">
        <v>34</v>
      </c>
      <c r="I28" s="5">
        <v>1.1930000000000001</v>
      </c>
      <c r="J28" s="4">
        <v>4</v>
      </c>
      <c r="K28" s="4">
        <f t="shared" si="0"/>
        <v>4.7720000000000002</v>
      </c>
      <c r="L28" s="26" t="s">
        <v>39</v>
      </c>
      <c r="M28" s="26" t="s">
        <v>38</v>
      </c>
      <c r="N28" s="26">
        <v>0.248</v>
      </c>
      <c r="O28" s="26">
        <v>0.78</v>
      </c>
      <c r="P28" s="37">
        <f>0.09*(K28+K29+N28+O28)</f>
        <v>0.71801999999999999</v>
      </c>
      <c r="Q28" s="35">
        <v>8.6999999999999993</v>
      </c>
    </row>
    <row r="29" spans="1:17" x14ac:dyDescent="0.25">
      <c r="A29" s="24"/>
      <c r="B29" s="24"/>
      <c r="C29" s="34"/>
      <c r="D29" s="28"/>
      <c r="E29" s="24"/>
      <c r="F29" s="24"/>
      <c r="G29" s="24"/>
      <c r="H29" s="4" t="s">
        <v>40</v>
      </c>
      <c r="I29" s="5">
        <v>1.089</v>
      </c>
      <c r="J29" s="4">
        <v>2</v>
      </c>
      <c r="K29" s="4">
        <f t="shared" si="0"/>
        <v>2.1779999999999999</v>
      </c>
      <c r="L29" s="24"/>
      <c r="M29" s="24"/>
      <c r="N29" s="24"/>
      <c r="O29" s="24"/>
      <c r="P29" s="22"/>
      <c r="Q29" s="36"/>
    </row>
    <row r="30" spans="1:17" ht="26" x14ac:dyDescent="0.25">
      <c r="A30" s="4">
        <v>14</v>
      </c>
      <c r="B30" s="4" t="s">
        <v>47</v>
      </c>
      <c r="C30" s="1" t="s">
        <v>31</v>
      </c>
      <c r="D30" s="10" t="s">
        <v>50</v>
      </c>
      <c r="E30" s="4" t="s">
        <v>41</v>
      </c>
      <c r="F30" s="4">
        <v>16</v>
      </c>
      <c r="G30" s="4" t="s">
        <v>42</v>
      </c>
      <c r="H30" s="4" t="s">
        <v>40</v>
      </c>
      <c r="I30" s="5">
        <v>0.82899999999999996</v>
      </c>
      <c r="J30" s="4">
        <v>11</v>
      </c>
      <c r="K30" s="4">
        <f t="shared" si="0"/>
        <v>9.1189999999999998</v>
      </c>
      <c r="L30" s="4" t="s">
        <v>39</v>
      </c>
      <c r="M30" s="4" t="s">
        <v>38</v>
      </c>
      <c r="N30" s="4">
        <v>0.21099999999999999</v>
      </c>
      <c r="O30" s="4">
        <v>0.64200000000000002</v>
      </c>
      <c r="P30" s="2">
        <f>0.09*(K30+N30+O30)</f>
        <v>0.89747999999999994</v>
      </c>
      <c r="Q30" s="3">
        <v>10.85</v>
      </c>
    </row>
    <row r="31" spans="1:17" ht="26" x14ac:dyDescent="0.25">
      <c r="A31" s="4">
        <v>15</v>
      </c>
      <c r="B31" s="4" t="s">
        <v>47</v>
      </c>
      <c r="C31" s="1" t="s">
        <v>60</v>
      </c>
      <c r="D31" s="10" t="s">
        <v>50</v>
      </c>
      <c r="E31" s="4" t="s">
        <v>35</v>
      </c>
      <c r="F31" s="4">
        <v>16</v>
      </c>
      <c r="G31" s="4" t="s">
        <v>37</v>
      </c>
      <c r="H31" s="4" t="s">
        <v>34</v>
      </c>
      <c r="I31" s="5">
        <v>1.1930000000000001</v>
      </c>
      <c r="J31" s="4">
        <v>12</v>
      </c>
      <c r="K31" s="4">
        <f t="shared" si="0"/>
        <v>14.316000000000001</v>
      </c>
      <c r="L31" s="4" t="s">
        <v>39</v>
      </c>
      <c r="M31" s="4" t="s">
        <v>38</v>
      </c>
      <c r="N31" s="4">
        <v>0.248</v>
      </c>
      <c r="O31" s="4">
        <v>0.78</v>
      </c>
      <c r="P31" s="2">
        <f t="shared" ref="P31:P35" si="7">0.09*(K31+N31+O31)</f>
        <v>1.38096</v>
      </c>
      <c r="Q31" s="3">
        <v>16.7</v>
      </c>
    </row>
    <row r="32" spans="1:17" ht="26" x14ac:dyDescent="0.25">
      <c r="A32" s="4">
        <v>16</v>
      </c>
      <c r="B32" s="4" t="s">
        <v>47</v>
      </c>
      <c r="C32" s="1" t="s">
        <v>61</v>
      </c>
      <c r="D32" s="10" t="s">
        <v>50</v>
      </c>
      <c r="E32" s="4" t="s">
        <v>35</v>
      </c>
      <c r="F32" s="4">
        <v>16</v>
      </c>
      <c r="G32" s="4" t="s">
        <v>37</v>
      </c>
      <c r="H32" s="4" t="s">
        <v>34</v>
      </c>
      <c r="I32" s="5">
        <v>1.1930000000000001</v>
      </c>
      <c r="J32" s="4">
        <v>12</v>
      </c>
      <c r="K32" s="4">
        <f t="shared" si="0"/>
        <v>14.316000000000001</v>
      </c>
      <c r="L32" s="4" t="s">
        <v>39</v>
      </c>
      <c r="M32" s="4" t="s">
        <v>38</v>
      </c>
      <c r="N32" s="4">
        <v>0.248</v>
      </c>
      <c r="O32" s="4">
        <v>0.78</v>
      </c>
      <c r="P32" s="2">
        <f t="shared" si="7"/>
        <v>1.38096</v>
      </c>
      <c r="Q32" s="3">
        <v>16.7</v>
      </c>
    </row>
    <row r="33" spans="1:17" ht="26" x14ac:dyDescent="0.25">
      <c r="A33" s="4">
        <v>17</v>
      </c>
      <c r="B33" s="4" t="s">
        <v>47</v>
      </c>
      <c r="C33" s="1" t="s">
        <v>32</v>
      </c>
      <c r="D33" s="10" t="s">
        <v>50</v>
      </c>
      <c r="E33" s="4" t="s">
        <v>35</v>
      </c>
      <c r="F33" s="4">
        <v>16</v>
      </c>
      <c r="G33" s="4" t="s">
        <v>37</v>
      </c>
      <c r="H33" s="4" t="s">
        <v>34</v>
      </c>
      <c r="I33" s="5">
        <v>1.1930000000000001</v>
      </c>
      <c r="J33" s="4">
        <v>12</v>
      </c>
      <c r="K33" s="4">
        <f t="shared" si="0"/>
        <v>14.316000000000001</v>
      </c>
      <c r="L33" s="4" t="s">
        <v>39</v>
      </c>
      <c r="M33" s="4" t="s">
        <v>38</v>
      </c>
      <c r="N33" s="4">
        <v>0.248</v>
      </c>
      <c r="O33" s="4">
        <v>0.78</v>
      </c>
      <c r="P33" s="2">
        <f t="shared" si="7"/>
        <v>1.38096</v>
      </c>
      <c r="Q33" s="3">
        <v>16.7</v>
      </c>
    </row>
    <row r="34" spans="1:17" ht="26" x14ac:dyDescent="0.25">
      <c r="A34" s="4">
        <v>18</v>
      </c>
      <c r="B34" s="4" t="s">
        <v>47</v>
      </c>
      <c r="C34" s="1" t="s">
        <v>33</v>
      </c>
      <c r="D34" s="10" t="s">
        <v>50</v>
      </c>
      <c r="E34" s="4" t="s">
        <v>35</v>
      </c>
      <c r="F34" s="4">
        <v>16</v>
      </c>
      <c r="G34" s="4" t="s">
        <v>37</v>
      </c>
      <c r="H34" s="4" t="s">
        <v>34</v>
      </c>
      <c r="I34" s="5">
        <v>1.1930000000000001</v>
      </c>
      <c r="J34" s="4">
        <v>12</v>
      </c>
      <c r="K34" s="4">
        <f t="shared" si="0"/>
        <v>14.316000000000001</v>
      </c>
      <c r="L34" s="4" t="s">
        <v>39</v>
      </c>
      <c r="M34" s="4" t="s">
        <v>38</v>
      </c>
      <c r="N34" s="4">
        <v>0.248</v>
      </c>
      <c r="O34" s="4">
        <v>0.78</v>
      </c>
      <c r="P34" s="2">
        <f t="shared" si="7"/>
        <v>1.38096</v>
      </c>
      <c r="Q34" s="3">
        <v>16.7</v>
      </c>
    </row>
    <row r="35" spans="1:17" ht="26" x14ac:dyDescent="0.25">
      <c r="A35" s="4">
        <v>19</v>
      </c>
      <c r="B35" s="4" t="s">
        <v>47</v>
      </c>
      <c r="C35" s="1" t="s">
        <v>62</v>
      </c>
      <c r="D35" s="10" t="s">
        <v>50</v>
      </c>
      <c r="E35" s="4" t="s">
        <v>35</v>
      </c>
      <c r="F35" s="4">
        <v>16</v>
      </c>
      <c r="G35" s="4" t="s">
        <v>37</v>
      </c>
      <c r="H35" s="4" t="s">
        <v>34</v>
      </c>
      <c r="I35" s="5">
        <v>1.1930000000000001</v>
      </c>
      <c r="J35" s="4">
        <v>12</v>
      </c>
      <c r="K35" s="4">
        <f t="shared" si="0"/>
        <v>14.316000000000001</v>
      </c>
      <c r="L35" s="4" t="s">
        <v>39</v>
      </c>
      <c r="M35" s="4" t="s">
        <v>38</v>
      </c>
      <c r="N35" s="4">
        <v>0.248</v>
      </c>
      <c r="O35" s="4">
        <v>0.78</v>
      </c>
      <c r="P35" s="2">
        <f t="shared" si="7"/>
        <v>1.38096</v>
      </c>
      <c r="Q35" s="3">
        <v>16.7</v>
      </c>
    </row>
    <row r="36" spans="1:17" ht="25.5" customHeight="1" x14ac:dyDescent="0.25">
      <c r="A36" s="11" t="s">
        <v>48</v>
      </c>
    </row>
  </sheetData>
  <mergeCells count="146">
    <mergeCell ref="P26:P27"/>
    <mergeCell ref="P28:P29"/>
    <mergeCell ref="Q26:Q27"/>
    <mergeCell ref="Q28:Q29"/>
    <mergeCell ref="P7:P8"/>
    <mergeCell ref="P9:P10"/>
    <mergeCell ref="P11:P12"/>
    <mergeCell ref="P13:P14"/>
    <mergeCell ref="P15:P16"/>
    <mergeCell ref="P17:P18"/>
    <mergeCell ref="P19:P20"/>
    <mergeCell ref="P21:P22"/>
    <mergeCell ref="N28:N29"/>
    <mergeCell ref="O28:O29"/>
    <mergeCell ref="Q7:Q8"/>
    <mergeCell ref="Q9:Q10"/>
    <mergeCell ref="Q11:Q12"/>
    <mergeCell ref="Q13:Q14"/>
    <mergeCell ref="Q15:Q16"/>
    <mergeCell ref="Q17:Q18"/>
    <mergeCell ref="Q19:Q20"/>
    <mergeCell ref="Q21:Q22"/>
    <mergeCell ref="N19:N20"/>
    <mergeCell ref="O19:O20"/>
    <mergeCell ref="N21:N22"/>
    <mergeCell ref="O21:O22"/>
    <mergeCell ref="N26:N27"/>
    <mergeCell ref="O26:O27"/>
    <mergeCell ref="N13:N14"/>
    <mergeCell ref="O13:O14"/>
    <mergeCell ref="N15:N16"/>
    <mergeCell ref="O15:O16"/>
    <mergeCell ref="N17:N18"/>
    <mergeCell ref="O17:O18"/>
    <mergeCell ref="N7:N8"/>
    <mergeCell ref="O7:O8"/>
    <mergeCell ref="N9:N10"/>
    <mergeCell ref="O9:O10"/>
    <mergeCell ref="N11:N12"/>
    <mergeCell ref="O11:O12"/>
    <mergeCell ref="A17:A18"/>
    <mergeCell ref="A19:A20"/>
    <mergeCell ref="A21:A22"/>
    <mergeCell ref="A26:A27"/>
    <mergeCell ref="A28:A29"/>
    <mergeCell ref="B17:B18"/>
    <mergeCell ref="B19:B20"/>
    <mergeCell ref="B21:B22"/>
    <mergeCell ref="B26:B27"/>
    <mergeCell ref="B28:B29"/>
    <mergeCell ref="D26:D27"/>
    <mergeCell ref="D28:D29"/>
    <mergeCell ref="C17:C18"/>
    <mergeCell ref="C19:C20"/>
    <mergeCell ref="C21:C22"/>
    <mergeCell ref="C26:C27"/>
    <mergeCell ref="C28:C29"/>
    <mergeCell ref="G19:G20"/>
    <mergeCell ref="G21:G22"/>
    <mergeCell ref="G26:G27"/>
    <mergeCell ref="G28:G29"/>
    <mergeCell ref="C15:C16"/>
    <mergeCell ref="D15:D16"/>
    <mergeCell ref="D17:D18"/>
    <mergeCell ref="D19:D20"/>
    <mergeCell ref="D21:D22"/>
    <mergeCell ref="L26:L27"/>
    <mergeCell ref="M26:M27"/>
    <mergeCell ref="L28:L29"/>
    <mergeCell ref="M28:M29"/>
    <mergeCell ref="L21:L22"/>
    <mergeCell ref="M21:M22"/>
    <mergeCell ref="E26:E27"/>
    <mergeCell ref="F26:F27"/>
    <mergeCell ref="E28:E29"/>
    <mergeCell ref="F28:F29"/>
    <mergeCell ref="E19:E20"/>
    <mergeCell ref="F19:F20"/>
    <mergeCell ref="E21:E22"/>
    <mergeCell ref="F21:F22"/>
    <mergeCell ref="E17:E18"/>
    <mergeCell ref="F17:F18"/>
    <mergeCell ref="G7:G8"/>
    <mergeCell ref="G9:G10"/>
    <mergeCell ref="G11:G12"/>
    <mergeCell ref="G13:G14"/>
    <mergeCell ref="G15:G16"/>
    <mergeCell ref="G17:G18"/>
    <mergeCell ref="L17:L18"/>
    <mergeCell ref="M17:M18"/>
    <mergeCell ref="L19:L20"/>
    <mergeCell ref="M19:M20"/>
    <mergeCell ref="L7:L8"/>
    <mergeCell ref="M7:M8"/>
    <mergeCell ref="L9:L10"/>
    <mergeCell ref="M9:M10"/>
    <mergeCell ref="E11:E12"/>
    <mergeCell ref="F11:F12"/>
    <mergeCell ref="A15:A16"/>
    <mergeCell ref="B15:B16"/>
    <mergeCell ref="L11:L12"/>
    <mergeCell ref="M11:M12"/>
    <mergeCell ref="L13:L14"/>
    <mergeCell ref="M13:M14"/>
    <mergeCell ref="L15:L16"/>
    <mergeCell ref="M15:M16"/>
    <mergeCell ref="A11:A12"/>
    <mergeCell ref="B11:B12"/>
    <mergeCell ref="C11:C12"/>
    <mergeCell ref="D11:D12"/>
    <mergeCell ref="D13:D14"/>
    <mergeCell ref="C13:C14"/>
    <mergeCell ref="B13:B14"/>
    <mergeCell ref="A13:A14"/>
    <mergeCell ref="E13:E14"/>
    <mergeCell ref="F13:F14"/>
    <mergeCell ref="E15:E16"/>
    <mergeCell ref="F15:F16"/>
    <mergeCell ref="E7:E8"/>
    <mergeCell ref="F7:F8"/>
    <mergeCell ref="E9:E10"/>
    <mergeCell ref="F9:F10"/>
    <mergeCell ref="C9:C10"/>
    <mergeCell ref="B9:B10"/>
    <mergeCell ref="A5:A6"/>
    <mergeCell ref="C7:C8"/>
    <mergeCell ref="A7:A8"/>
    <mergeCell ref="B7:B8"/>
    <mergeCell ref="D7:D8"/>
    <mergeCell ref="A9:A10"/>
    <mergeCell ref="D9:D10"/>
    <mergeCell ref="G5:K5"/>
    <mergeCell ref="L5:O5"/>
    <mergeCell ref="P5:P6"/>
    <mergeCell ref="Q5:Q6"/>
    <mergeCell ref="A2:Q2"/>
    <mergeCell ref="G4:K4"/>
    <mergeCell ref="M4:N4"/>
    <mergeCell ref="P4:Q4"/>
    <mergeCell ref="F5:F6"/>
    <mergeCell ref="E5:E6"/>
    <mergeCell ref="D5:D6"/>
    <mergeCell ref="C5:C6"/>
    <mergeCell ref="B5:B6"/>
    <mergeCell ref="A4:B4"/>
    <mergeCell ref="C4:E4"/>
  </mergeCells>
  <phoneticPr fontId="1" type="noConversion"/>
  <conditionalFormatting sqref="C31:C32">
    <cfRule type="cellIs" dxfId="3" priority="3" stopIfTrue="1" operator="equal">
      <formula>0</formula>
    </cfRule>
    <cfRule type="cellIs" dxfId="2" priority="4" stopIfTrue="1" operator="equal">
      <formula>"无此编号,请查书目!"</formula>
    </cfRule>
  </conditionalFormatting>
  <conditionalFormatting sqref="C35">
    <cfRule type="cellIs" dxfId="1" priority="1" stopIfTrue="1" operator="equal">
      <formula>0</formula>
    </cfRule>
    <cfRule type="cellIs" dxfId="0" priority="2" stopIfTrue="1" operator="equal">
      <formula>"无此编号,请查书目!"</formula>
    </cfRule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印刷的批文文号“桂发改价格规〔2019〕1043 号”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ideacentre</dc:creator>
  <cp:lastModifiedBy>Administrator</cp:lastModifiedBy>
  <cp:lastPrinted>2020-06-30T02:22:38Z</cp:lastPrinted>
  <dcterms:created xsi:type="dcterms:W3CDTF">2019-11-07T00:54:43Z</dcterms:created>
  <dcterms:modified xsi:type="dcterms:W3CDTF">2020-06-30T02:22:45Z</dcterms:modified>
</cp:coreProperties>
</file>