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540"/>
  </bookViews>
  <sheets>
    <sheet name="国防教育" sheetId="4" r:id="rId1"/>
  </sheets>
  <definedNames>
    <definedName name="_xlnm.Print_Area" localSheetId="0">国防教育!$A$1:$X$30</definedName>
  </definedNames>
  <calcPr calcId="124519"/>
</workbook>
</file>

<file path=xl/calcChain.xml><?xml version="1.0" encoding="utf-8"?>
<calcChain xmlns="http://schemas.openxmlformats.org/spreadsheetml/2006/main">
  <c r="W28" i="4"/>
  <c r="U28"/>
  <c r="K28"/>
  <c r="W26"/>
  <c r="U26"/>
  <c r="K26"/>
  <c r="W24"/>
  <c r="U24"/>
  <c r="K24"/>
  <c r="W22"/>
  <c r="U22"/>
  <c r="K22"/>
  <c r="W20"/>
  <c r="U20"/>
  <c r="K20"/>
  <c r="W18"/>
  <c r="U18"/>
  <c r="K18"/>
  <c r="W16"/>
  <c r="U16"/>
  <c r="K16"/>
  <c r="W14"/>
  <c r="U14"/>
  <c r="K14"/>
  <c r="U12"/>
  <c r="W12" s="1"/>
  <c r="K12"/>
  <c r="U23"/>
  <c r="U25"/>
  <c r="U27"/>
  <c r="W27" s="1"/>
  <c r="U29"/>
  <c r="U30"/>
  <c r="U13"/>
  <c r="U15"/>
  <c r="W15" s="1"/>
  <c r="U17"/>
  <c r="U19"/>
  <c r="U21"/>
  <c r="K13"/>
  <c r="K15"/>
  <c r="K17"/>
  <c r="K19"/>
  <c r="K21"/>
  <c r="K30"/>
  <c r="K29"/>
  <c r="K27"/>
  <c r="K25"/>
  <c r="K23"/>
  <c r="W19"/>
  <c r="W13"/>
  <c r="U11"/>
  <c r="K11"/>
  <c r="W21" l="1"/>
  <c r="W30"/>
  <c r="W25"/>
  <c r="W29"/>
  <c r="W11"/>
  <c r="W17"/>
  <c r="W23"/>
</calcChain>
</file>

<file path=xl/sharedStrings.xml><?xml version="1.0" encoding="utf-8"?>
<sst xmlns="http://schemas.openxmlformats.org/spreadsheetml/2006/main" count="216" uniqueCount="92">
  <si>
    <t>广西中小学教材零售价格公示表</t>
  </si>
  <si>
    <t>单位：元</t>
  </si>
  <si>
    <t>单位名称
（加盖公章）</t>
  </si>
  <si>
    <t>星球地图出版社</t>
  </si>
  <si>
    <t>制表
日期</t>
  </si>
  <si>
    <t>联系人及电话</t>
  </si>
  <si>
    <t>崔雪妮
010-66722258</t>
  </si>
  <si>
    <t>序号</t>
  </si>
  <si>
    <t>年级</t>
  </si>
  <si>
    <t>书名</t>
  </si>
  <si>
    <t>出版
单位</t>
  </si>
  <si>
    <t>纸张规格
（mm）</t>
  </si>
  <si>
    <t>开本</t>
  </si>
  <si>
    <t>正文</t>
  </si>
  <si>
    <t>插页</t>
  </si>
  <si>
    <t>封面</t>
  </si>
  <si>
    <t>循环教材上浮20%</t>
  </si>
  <si>
    <t>增值税费</t>
  </si>
  <si>
    <t>零售价格
（含税）</t>
  </si>
  <si>
    <t>纸张
克重</t>
  </si>
  <si>
    <t>正反
色数</t>
  </si>
  <si>
    <t>印张
单价</t>
  </si>
  <si>
    <t>印张
数</t>
  </si>
  <si>
    <t>正文
价格</t>
  </si>
  <si>
    <t>插页
单价</t>
  </si>
  <si>
    <t>插页
数</t>
  </si>
  <si>
    <t>插页
价格</t>
  </si>
  <si>
    <t>封面
单价</t>
  </si>
  <si>
    <t>上光、覆膜价格</t>
  </si>
  <si>
    <t>封面
价格</t>
  </si>
  <si>
    <t>001</t>
  </si>
  <si>
    <t>一年级</t>
  </si>
  <si>
    <t>星球
地图</t>
  </si>
  <si>
    <t>787*1092</t>
  </si>
  <si>
    <t>80克胶版</t>
  </si>
  <si>
    <t>4+4</t>
  </si>
  <si>
    <t>128克铜版</t>
  </si>
  <si>
    <t>4+0</t>
  </si>
  <si>
    <t>二年级</t>
  </si>
  <si>
    <t>003</t>
  </si>
  <si>
    <t>三年级</t>
  </si>
  <si>
    <t>004</t>
  </si>
  <si>
    <t>四年级</t>
  </si>
  <si>
    <t>005</t>
  </si>
  <si>
    <t>五年级</t>
  </si>
  <si>
    <t>006</t>
  </si>
  <si>
    <t>六年级</t>
  </si>
  <si>
    <t>007</t>
  </si>
  <si>
    <t>七年级</t>
  </si>
  <si>
    <t>008</t>
  </si>
  <si>
    <t>八年级</t>
  </si>
  <si>
    <t>009</t>
  </si>
  <si>
    <t>九年级</t>
  </si>
  <si>
    <t>010</t>
  </si>
  <si>
    <t>高一</t>
  </si>
  <si>
    <t>011</t>
  </si>
  <si>
    <t>高二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</si>
  <si>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</si>
  <si>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</si>
  <si>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</si>
  <si>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</si>
  <si>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</si>
  <si>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</si>
  <si>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</si>
  <si>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</si>
  <si>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</si>
  <si>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890*1240</t>
  </si>
  <si>
    <t>890*1240</t>
    <phoneticPr fontId="1" type="noConversion"/>
  </si>
  <si>
    <t>157克铜版</t>
    <phoneticPr fontId="1" type="noConversion"/>
  </si>
  <si>
    <t>桂发改价格规[2019]1043号</t>
    <phoneticPr fontId="1" type="noConversion"/>
  </si>
  <si>
    <t>价格依据文件号</t>
    <phoneticPr fontId="1" type="noConversion"/>
  </si>
  <si>
    <t>002</t>
    <phoneticPr fontId="1" type="noConversion"/>
  </si>
  <si>
    <t>国防教育 一上</t>
  </si>
  <si>
    <t>国防教育 一下</t>
  </si>
  <si>
    <t>国防教育 二上</t>
  </si>
  <si>
    <t>国防教育 二下</t>
  </si>
  <si>
    <t>国防教育 三上</t>
  </si>
  <si>
    <t>国防教育 三下</t>
  </si>
  <si>
    <t>国防教育 四上</t>
  </si>
  <si>
    <t>国防教育 四下</t>
  </si>
  <si>
    <t>国防教育 五上</t>
  </si>
  <si>
    <t>国防教育 五下</t>
  </si>
  <si>
    <t>国防教育 六上</t>
  </si>
  <si>
    <t>国防教育 六下</t>
  </si>
  <si>
    <t>国防教育 七上</t>
  </si>
  <si>
    <t>国防教育 七下</t>
  </si>
  <si>
    <t>国防教育 八上</t>
  </si>
  <si>
    <t>国防教育 八下</t>
  </si>
  <si>
    <t>国防教育 九上</t>
  </si>
  <si>
    <t>国防教育 九下</t>
  </si>
  <si>
    <t>国防教育 高中一年级全一册</t>
    <phoneticPr fontId="1" type="noConversion"/>
  </si>
  <si>
    <t>国防教育 高中二年级全一册</t>
    <phoneticPr fontId="1" type="noConversion"/>
  </si>
</sst>
</file>

<file path=xl/styles.xml><?xml version="1.0" encoding="utf-8"?>
<styleSheet xmlns="http://schemas.openxmlformats.org/spreadsheetml/2006/main">
  <numFmts count="4">
    <numFmt numFmtId="176" formatCode="0.000_);[Red]\(0.000\)"/>
    <numFmt numFmtId="177" formatCode="0.000_ "/>
    <numFmt numFmtId="178" formatCode="0.00_);[Red]\(0.00\)"/>
    <numFmt numFmtId="179" formatCode="0.00_);\(0.00\)"/>
  </numFmts>
  <fonts count="6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华文中宋"/>
      <family val="3"/>
      <charset val="134"/>
    </font>
    <font>
      <sz val="10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176" fontId="3" fillId="0" borderId="0" xfId="0" applyNumberFormat="1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178" fontId="3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tabSelected="1" workbookViewId="0">
      <selection activeCell="AD10" sqref="AD10"/>
    </sheetView>
  </sheetViews>
  <sheetFormatPr defaultColWidth="9" defaultRowHeight="15.75"/>
  <cols>
    <col min="1" max="1" width="4.75" style="2" customWidth="1"/>
    <col min="2" max="2" width="6.375" style="1" customWidth="1"/>
    <col min="3" max="3" width="18.375" style="1" customWidth="1"/>
    <col min="4" max="4" width="5" style="1" customWidth="1"/>
    <col min="5" max="5" width="9.375" style="1" customWidth="1"/>
    <col min="6" max="6" width="4.5" style="1" customWidth="1"/>
    <col min="7" max="7" width="5.375" style="1" customWidth="1"/>
    <col min="8" max="8" width="4.875" style="1" customWidth="1"/>
    <col min="9" max="9" width="6.625" style="3" customWidth="1"/>
    <col min="10" max="10" width="6" style="4" customWidth="1"/>
    <col min="11" max="11" width="6.875" style="5" customWidth="1"/>
    <col min="12" max="16" width="4.875" style="1" customWidth="1"/>
    <col min="17" max="17" width="5.125" style="1" customWidth="1"/>
    <col min="18" max="18" width="4.5" style="1" customWidth="1"/>
    <col min="19" max="19" width="6.75" style="3" customWidth="1"/>
    <col min="20" max="20" width="6.625" style="3" customWidth="1"/>
    <col min="21" max="21" width="6.625" style="1" customWidth="1"/>
    <col min="22" max="22" width="4.75" style="1" customWidth="1"/>
    <col min="23" max="23" width="6.625" style="3" customWidth="1"/>
    <col min="24" max="24" width="6.625" style="19" customWidth="1"/>
    <col min="25" max="16384" width="9" style="1"/>
  </cols>
  <sheetData>
    <row r="1" spans="1:24" ht="3.7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4" ht="3.7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4" ht="3.7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 ht="3.7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4" ht="3.7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24" ht="7.5" customHeight="1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</row>
    <row r="7" spans="1:24">
      <c r="V7" s="27" t="s">
        <v>1</v>
      </c>
      <c r="W7" s="27"/>
      <c r="X7" s="27"/>
    </row>
    <row r="8" spans="1:24" ht="33.75" customHeight="1">
      <c r="A8" s="21" t="s">
        <v>2</v>
      </c>
      <c r="B8" s="21"/>
      <c r="C8" s="21"/>
      <c r="D8" s="20" t="s">
        <v>3</v>
      </c>
      <c r="E8" s="20"/>
      <c r="F8" s="20" t="s">
        <v>70</v>
      </c>
      <c r="G8" s="20"/>
      <c r="H8" s="20"/>
      <c r="I8" s="28" t="s">
        <v>69</v>
      </c>
      <c r="J8" s="29"/>
      <c r="K8" s="29"/>
      <c r="L8" s="30"/>
      <c r="M8" s="6" t="s">
        <v>4</v>
      </c>
      <c r="N8" s="31">
        <v>44104</v>
      </c>
      <c r="O8" s="29"/>
      <c r="P8" s="29"/>
      <c r="Q8" s="29"/>
      <c r="R8" s="30"/>
      <c r="S8" s="28" t="s">
        <v>5</v>
      </c>
      <c r="T8" s="29"/>
      <c r="U8" s="30"/>
      <c r="V8" s="32" t="s">
        <v>6</v>
      </c>
      <c r="W8" s="29"/>
      <c r="X8" s="30"/>
    </row>
    <row r="9" spans="1:24" ht="44.25" customHeight="1">
      <c r="A9" s="25" t="s">
        <v>7</v>
      </c>
      <c r="B9" s="20" t="s">
        <v>8</v>
      </c>
      <c r="C9" s="20" t="s">
        <v>9</v>
      </c>
      <c r="D9" s="21" t="s">
        <v>10</v>
      </c>
      <c r="E9" s="21" t="s">
        <v>11</v>
      </c>
      <c r="F9" s="20" t="s">
        <v>12</v>
      </c>
      <c r="G9" s="20" t="s">
        <v>13</v>
      </c>
      <c r="H9" s="20"/>
      <c r="I9" s="20"/>
      <c r="J9" s="20"/>
      <c r="K9" s="20"/>
      <c r="L9" s="20" t="s">
        <v>14</v>
      </c>
      <c r="M9" s="20"/>
      <c r="N9" s="20"/>
      <c r="O9" s="20"/>
      <c r="P9" s="20"/>
      <c r="Q9" s="20" t="s">
        <v>15</v>
      </c>
      <c r="R9" s="20"/>
      <c r="S9" s="20"/>
      <c r="T9" s="20"/>
      <c r="U9" s="20"/>
      <c r="V9" s="21" t="s">
        <v>16</v>
      </c>
      <c r="W9" s="22" t="s">
        <v>17</v>
      </c>
      <c r="X9" s="23" t="s">
        <v>18</v>
      </c>
    </row>
    <row r="10" spans="1:24" s="10" customFormat="1" ht="59.25" customHeight="1">
      <c r="A10" s="25"/>
      <c r="B10" s="20"/>
      <c r="C10" s="20"/>
      <c r="D10" s="20"/>
      <c r="E10" s="21"/>
      <c r="F10" s="20"/>
      <c r="G10" s="7" t="s">
        <v>19</v>
      </c>
      <c r="H10" s="7" t="s">
        <v>20</v>
      </c>
      <c r="I10" s="8" t="s">
        <v>21</v>
      </c>
      <c r="J10" s="7" t="s">
        <v>22</v>
      </c>
      <c r="K10" s="9" t="s">
        <v>23</v>
      </c>
      <c r="L10" s="7" t="s">
        <v>19</v>
      </c>
      <c r="M10" s="7" t="s">
        <v>20</v>
      </c>
      <c r="N10" s="7" t="s">
        <v>24</v>
      </c>
      <c r="O10" s="7" t="s">
        <v>25</v>
      </c>
      <c r="P10" s="7" t="s">
        <v>26</v>
      </c>
      <c r="Q10" s="7" t="s">
        <v>19</v>
      </c>
      <c r="R10" s="7" t="s">
        <v>20</v>
      </c>
      <c r="S10" s="8" t="s">
        <v>27</v>
      </c>
      <c r="T10" s="8" t="s">
        <v>28</v>
      </c>
      <c r="U10" s="7" t="s">
        <v>29</v>
      </c>
      <c r="V10" s="21"/>
      <c r="W10" s="22"/>
      <c r="X10" s="24"/>
    </row>
    <row r="11" spans="1:24" s="18" customFormat="1" ht="46.5" customHeight="1">
      <c r="A11" s="11" t="s">
        <v>30</v>
      </c>
      <c r="B11" s="12" t="s">
        <v>31</v>
      </c>
      <c r="C11" s="13" t="s">
        <v>72</v>
      </c>
      <c r="D11" s="12" t="s">
        <v>32</v>
      </c>
      <c r="E11" s="12" t="s">
        <v>33</v>
      </c>
      <c r="F11" s="12">
        <v>16</v>
      </c>
      <c r="G11" s="12" t="s">
        <v>34</v>
      </c>
      <c r="H11" s="13" t="s">
        <v>35</v>
      </c>
      <c r="I11" s="14">
        <v>0.79600000000000004</v>
      </c>
      <c r="J11" s="15">
        <v>3</v>
      </c>
      <c r="K11" s="16">
        <f>I11*J11</f>
        <v>2.3879999999999999</v>
      </c>
      <c r="L11" s="13"/>
      <c r="M11" s="13"/>
      <c r="N11" s="13"/>
      <c r="O11" s="13"/>
      <c r="P11" s="13"/>
      <c r="Q11" s="12" t="s">
        <v>36</v>
      </c>
      <c r="R11" s="13" t="s">
        <v>37</v>
      </c>
      <c r="S11" s="14">
        <v>0.40400000000000003</v>
      </c>
      <c r="T11" s="14">
        <v>0.191</v>
      </c>
      <c r="U11" s="14">
        <f>SUM(S11:T11)</f>
        <v>0.59499999999999997</v>
      </c>
      <c r="V11" s="13"/>
      <c r="W11" s="14">
        <f>(U11+K11)*0.09</f>
        <v>0.26846999999999999</v>
      </c>
      <c r="X11" s="17">
        <v>3.25</v>
      </c>
    </row>
    <row r="12" spans="1:24" s="18" customFormat="1" ht="46.5" customHeight="1">
      <c r="A12" s="11" t="s">
        <v>71</v>
      </c>
      <c r="B12" s="12" t="s">
        <v>31</v>
      </c>
      <c r="C12" s="13" t="s">
        <v>73</v>
      </c>
      <c r="D12" s="12" t="s">
        <v>32</v>
      </c>
      <c r="E12" s="12" t="s">
        <v>33</v>
      </c>
      <c r="F12" s="12">
        <v>16</v>
      </c>
      <c r="G12" s="12" t="s">
        <v>34</v>
      </c>
      <c r="H12" s="13" t="s">
        <v>35</v>
      </c>
      <c r="I12" s="14">
        <v>0.79600000000000004</v>
      </c>
      <c r="J12" s="15">
        <v>3</v>
      </c>
      <c r="K12" s="16">
        <f>I12*J12</f>
        <v>2.3879999999999999</v>
      </c>
      <c r="L12" s="13"/>
      <c r="M12" s="13"/>
      <c r="N12" s="13"/>
      <c r="O12" s="13"/>
      <c r="P12" s="13"/>
      <c r="Q12" s="12" t="s">
        <v>36</v>
      </c>
      <c r="R12" s="13" t="s">
        <v>37</v>
      </c>
      <c r="S12" s="14">
        <v>0.40400000000000003</v>
      </c>
      <c r="T12" s="14">
        <v>0.191</v>
      </c>
      <c r="U12" s="14">
        <f>SUM(S12:T12)</f>
        <v>0.59499999999999997</v>
      </c>
      <c r="V12" s="13"/>
      <c r="W12" s="14">
        <f>(U12+K12)*0.09</f>
        <v>0.26846999999999999</v>
      </c>
      <c r="X12" s="17">
        <v>3.25</v>
      </c>
    </row>
    <row r="13" spans="1:24" s="18" customFormat="1" ht="46.5" customHeight="1">
      <c r="A13" s="11" t="s">
        <v>39</v>
      </c>
      <c r="B13" s="12" t="s">
        <v>38</v>
      </c>
      <c r="C13" s="13" t="s">
        <v>74</v>
      </c>
      <c r="D13" s="12" t="s">
        <v>32</v>
      </c>
      <c r="E13" s="12" t="s">
        <v>33</v>
      </c>
      <c r="F13" s="12">
        <v>16</v>
      </c>
      <c r="G13" s="12" t="s">
        <v>34</v>
      </c>
      <c r="H13" s="13" t="s">
        <v>35</v>
      </c>
      <c r="I13" s="14">
        <v>0.79600000000000004</v>
      </c>
      <c r="J13" s="15">
        <v>3</v>
      </c>
      <c r="K13" s="16">
        <f t="shared" ref="K13:K21" si="0">I13*J13</f>
        <v>2.3879999999999999</v>
      </c>
      <c r="L13" s="13"/>
      <c r="M13" s="13"/>
      <c r="N13" s="13"/>
      <c r="O13" s="13"/>
      <c r="P13" s="13"/>
      <c r="Q13" s="12" t="s">
        <v>36</v>
      </c>
      <c r="R13" s="13" t="s">
        <v>37</v>
      </c>
      <c r="S13" s="14">
        <v>0.40400000000000003</v>
      </c>
      <c r="T13" s="14">
        <v>0.191</v>
      </c>
      <c r="U13" s="14">
        <f t="shared" ref="U13:U30" si="1">SUM(S13:T13)</f>
        <v>0.59499999999999997</v>
      </c>
      <c r="V13" s="13"/>
      <c r="W13" s="14">
        <f t="shared" ref="W13:W30" si="2">(U13+K13)*0.09</f>
        <v>0.26846999999999999</v>
      </c>
      <c r="X13" s="17">
        <v>3.25</v>
      </c>
    </row>
    <row r="14" spans="1:24" s="18" customFormat="1" ht="46.5" customHeight="1">
      <c r="A14" s="11" t="s">
        <v>41</v>
      </c>
      <c r="B14" s="12" t="s">
        <v>38</v>
      </c>
      <c r="C14" s="13" t="s">
        <v>75</v>
      </c>
      <c r="D14" s="12" t="s">
        <v>32</v>
      </c>
      <c r="E14" s="12" t="s">
        <v>33</v>
      </c>
      <c r="F14" s="12">
        <v>16</v>
      </c>
      <c r="G14" s="12" t="s">
        <v>34</v>
      </c>
      <c r="H14" s="13" t="s">
        <v>35</v>
      </c>
      <c r="I14" s="14">
        <v>0.79600000000000004</v>
      </c>
      <c r="J14" s="15">
        <v>3</v>
      </c>
      <c r="K14" s="16">
        <f t="shared" ref="K14" si="3">I14*J14</f>
        <v>2.3879999999999999</v>
      </c>
      <c r="L14" s="13"/>
      <c r="M14" s="13"/>
      <c r="N14" s="13"/>
      <c r="O14" s="13"/>
      <c r="P14" s="13"/>
      <c r="Q14" s="12" t="s">
        <v>36</v>
      </c>
      <c r="R14" s="13" t="s">
        <v>37</v>
      </c>
      <c r="S14" s="14">
        <v>0.40400000000000003</v>
      </c>
      <c r="T14" s="14">
        <v>0.191</v>
      </c>
      <c r="U14" s="14">
        <f t="shared" ref="U14" si="4">SUM(S14:T14)</f>
        <v>0.59499999999999997</v>
      </c>
      <c r="V14" s="13"/>
      <c r="W14" s="14">
        <f t="shared" ref="W14" si="5">(U14+K14)*0.09</f>
        <v>0.26846999999999999</v>
      </c>
      <c r="X14" s="17">
        <v>3.25</v>
      </c>
    </row>
    <row r="15" spans="1:24" s="18" customFormat="1" ht="46.5" customHeight="1">
      <c r="A15" s="11" t="s">
        <v>43</v>
      </c>
      <c r="B15" s="12" t="s">
        <v>40</v>
      </c>
      <c r="C15" s="13" t="s">
        <v>76</v>
      </c>
      <c r="D15" s="12" t="s">
        <v>32</v>
      </c>
      <c r="E15" s="12" t="s">
        <v>33</v>
      </c>
      <c r="F15" s="12">
        <v>16</v>
      </c>
      <c r="G15" s="12" t="s">
        <v>34</v>
      </c>
      <c r="H15" s="13" t="s">
        <v>35</v>
      </c>
      <c r="I15" s="14">
        <v>0.79600000000000004</v>
      </c>
      <c r="J15" s="15">
        <v>3</v>
      </c>
      <c r="K15" s="16">
        <f t="shared" si="0"/>
        <v>2.3879999999999999</v>
      </c>
      <c r="L15" s="13"/>
      <c r="M15" s="13"/>
      <c r="N15" s="13"/>
      <c r="O15" s="13"/>
      <c r="P15" s="13"/>
      <c r="Q15" s="12" t="s">
        <v>36</v>
      </c>
      <c r="R15" s="13" t="s">
        <v>37</v>
      </c>
      <c r="S15" s="14">
        <v>0.40400000000000003</v>
      </c>
      <c r="T15" s="14">
        <v>0.191</v>
      </c>
      <c r="U15" s="14">
        <f t="shared" si="1"/>
        <v>0.59499999999999997</v>
      </c>
      <c r="V15" s="13"/>
      <c r="W15" s="14">
        <f t="shared" si="2"/>
        <v>0.26846999999999999</v>
      </c>
      <c r="X15" s="17">
        <v>3.25</v>
      </c>
    </row>
    <row r="16" spans="1:24" s="18" customFormat="1" ht="46.5" customHeight="1">
      <c r="A16" s="11" t="s">
        <v>45</v>
      </c>
      <c r="B16" s="12" t="s">
        <v>40</v>
      </c>
      <c r="C16" s="13" t="s">
        <v>77</v>
      </c>
      <c r="D16" s="12" t="s">
        <v>32</v>
      </c>
      <c r="E16" s="12" t="s">
        <v>33</v>
      </c>
      <c r="F16" s="12">
        <v>16</v>
      </c>
      <c r="G16" s="12" t="s">
        <v>34</v>
      </c>
      <c r="H16" s="13" t="s">
        <v>35</v>
      </c>
      <c r="I16" s="14">
        <v>0.79600000000000004</v>
      </c>
      <c r="J16" s="15">
        <v>3</v>
      </c>
      <c r="K16" s="16">
        <f t="shared" ref="K16" si="6">I16*J16</f>
        <v>2.3879999999999999</v>
      </c>
      <c r="L16" s="13"/>
      <c r="M16" s="13"/>
      <c r="N16" s="13"/>
      <c r="O16" s="13"/>
      <c r="P16" s="13"/>
      <c r="Q16" s="12" t="s">
        <v>36</v>
      </c>
      <c r="R16" s="13" t="s">
        <v>37</v>
      </c>
      <c r="S16" s="14">
        <v>0.40400000000000003</v>
      </c>
      <c r="T16" s="14">
        <v>0.191</v>
      </c>
      <c r="U16" s="14">
        <f t="shared" ref="U16" si="7">SUM(S16:T16)</f>
        <v>0.59499999999999997</v>
      </c>
      <c r="V16" s="13"/>
      <c r="W16" s="14">
        <f t="shared" ref="W16" si="8">(U16+K16)*0.09</f>
        <v>0.26846999999999999</v>
      </c>
      <c r="X16" s="17">
        <v>3.25</v>
      </c>
    </row>
    <row r="17" spans="1:24" s="18" customFormat="1" ht="46.5" customHeight="1">
      <c r="A17" s="11" t="s">
        <v>47</v>
      </c>
      <c r="B17" s="12" t="s">
        <v>42</v>
      </c>
      <c r="C17" s="13" t="s">
        <v>78</v>
      </c>
      <c r="D17" s="12" t="s">
        <v>32</v>
      </c>
      <c r="E17" s="12" t="s">
        <v>33</v>
      </c>
      <c r="F17" s="12">
        <v>16</v>
      </c>
      <c r="G17" s="12" t="s">
        <v>34</v>
      </c>
      <c r="H17" s="13" t="s">
        <v>35</v>
      </c>
      <c r="I17" s="14">
        <v>0.79600000000000004</v>
      </c>
      <c r="J17" s="15">
        <v>3</v>
      </c>
      <c r="K17" s="16">
        <f t="shared" si="0"/>
        <v>2.3879999999999999</v>
      </c>
      <c r="L17" s="13"/>
      <c r="M17" s="13"/>
      <c r="N17" s="13"/>
      <c r="O17" s="13"/>
      <c r="P17" s="13"/>
      <c r="Q17" s="12" t="s">
        <v>36</v>
      </c>
      <c r="R17" s="13" t="s">
        <v>37</v>
      </c>
      <c r="S17" s="14">
        <v>0.40400000000000003</v>
      </c>
      <c r="T17" s="14">
        <v>0.191</v>
      </c>
      <c r="U17" s="14">
        <f t="shared" si="1"/>
        <v>0.59499999999999997</v>
      </c>
      <c r="V17" s="13"/>
      <c r="W17" s="14">
        <f t="shared" si="2"/>
        <v>0.26846999999999999</v>
      </c>
      <c r="X17" s="17">
        <v>3.25</v>
      </c>
    </row>
    <row r="18" spans="1:24" s="18" customFormat="1" ht="46.5" customHeight="1">
      <c r="A18" s="11" t="s">
        <v>49</v>
      </c>
      <c r="B18" s="12" t="s">
        <v>42</v>
      </c>
      <c r="C18" s="13" t="s">
        <v>79</v>
      </c>
      <c r="D18" s="12" t="s">
        <v>32</v>
      </c>
      <c r="E18" s="12" t="s">
        <v>33</v>
      </c>
      <c r="F18" s="12">
        <v>16</v>
      </c>
      <c r="G18" s="12" t="s">
        <v>34</v>
      </c>
      <c r="H18" s="13" t="s">
        <v>35</v>
      </c>
      <c r="I18" s="14">
        <v>0.79600000000000004</v>
      </c>
      <c r="J18" s="15">
        <v>3</v>
      </c>
      <c r="K18" s="16">
        <f t="shared" ref="K18" si="9">I18*J18</f>
        <v>2.3879999999999999</v>
      </c>
      <c r="L18" s="13"/>
      <c r="M18" s="13"/>
      <c r="N18" s="13"/>
      <c r="O18" s="13"/>
      <c r="P18" s="13"/>
      <c r="Q18" s="12" t="s">
        <v>36</v>
      </c>
      <c r="R18" s="13" t="s">
        <v>37</v>
      </c>
      <c r="S18" s="14">
        <v>0.40400000000000003</v>
      </c>
      <c r="T18" s="14">
        <v>0.191</v>
      </c>
      <c r="U18" s="14">
        <f t="shared" ref="U18" si="10">SUM(S18:T18)</f>
        <v>0.59499999999999997</v>
      </c>
      <c r="V18" s="13"/>
      <c r="W18" s="14">
        <f t="shared" ref="W18" si="11">(U18+K18)*0.09</f>
        <v>0.26846999999999999</v>
      </c>
      <c r="X18" s="17">
        <v>3.25</v>
      </c>
    </row>
    <row r="19" spans="1:24" s="18" customFormat="1" ht="46.5" customHeight="1">
      <c r="A19" s="11" t="s">
        <v>51</v>
      </c>
      <c r="B19" s="12" t="s">
        <v>44</v>
      </c>
      <c r="C19" s="13" t="s">
        <v>80</v>
      </c>
      <c r="D19" s="12" t="s">
        <v>32</v>
      </c>
      <c r="E19" s="12" t="s">
        <v>33</v>
      </c>
      <c r="F19" s="12">
        <v>16</v>
      </c>
      <c r="G19" s="12" t="s">
        <v>34</v>
      </c>
      <c r="H19" s="13" t="s">
        <v>35</v>
      </c>
      <c r="I19" s="14">
        <v>0.79600000000000004</v>
      </c>
      <c r="J19" s="15">
        <v>3</v>
      </c>
      <c r="K19" s="16">
        <f t="shared" si="0"/>
        <v>2.3879999999999999</v>
      </c>
      <c r="L19" s="13"/>
      <c r="M19" s="13"/>
      <c r="N19" s="13"/>
      <c r="O19" s="13"/>
      <c r="P19" s="13"/>
      <c r="Q19" s="12" t="s">
        <v>36</v>
      </c>
      <c r="R19" s="13" t="s">
        <v>37</v>
      </c>
      <c r="S19" s="14">
        <v>0.40400000000000003</v>
      </c>
      <c r="T19" s="14">
        <v>0.191</v>
      </c>
      <c r="U19" s="14">
        <f t="shared" si="1"/>
        <v>0.59499999999999997</v>
      </c>
      <c r="V19" s="13"/>
      <c r="W19" s="14">
        <f t="shared" si="2"/>
        <v>0.26846999999999999</v>
      </c>
      <c r="X19" s="17">
        <v>3.25</v>
      </c>
    </row>
    <row r="20" spans="1:24" s="18" customFormat="1" ht="46.5" customHeight="1">
      <c r="A20" s="11" t="s">
        <v>53</v>
      </c>
      <c r="B20" s="12" t="s">
        <v>44</v>
      </c>
      <c r="C20" s="13" t="s">
        <v>81</v>
      </c>
      <c r="D20" s="12" t="s">
        <v>32</v>
      </c>
      <c r="E20" s="12" t="s">
        <v>33</v>
      </c>
      <c r="F20" s="12">
        <v>16</v>
      </c>
      <c r="G20" s="12" t="s">
        <v>34</v>
      </c>
      <c r="H20" s="13" t="s">
        <v>35</v>
      </c>
      <c r="I20" s="14">
        <v>0.79600000000000004</v>
      </c>
      <c r="J20" s="15">
        <v>3</v>
      </c>
      <c r="K20" s="16">
        <f t="shared" ref="K20" si="12">I20*J20</f>
        <v>2.3879999999999999</v>
      </c>
      <c r="L20" s="13"/>
      <c r="M20" s="13"/>
      <c r="N20" s="13"/>
      <c r="O20" s="13"/>
      <c r="P20" s="13"/>
      <c r="Q20" s="12" t="s">
        <v>36</v>
      </c>
      <c r="R20" s="13" t="s">
        <v>37</v>
      </c>
      <c r="S20" s="14">
        <v>0.40400000000000003</v>
      </c>
      <c r="T20" s="14">
        <v>0.191</v>
      </c>
      <c r="U20" s="14">
        <f t="shared" ref="U20" si="13">SUM(S20:T20)</f>
        <v>0.59499999999999997</v>
      </c>
      <c r="V20" s="13"/>
      <c r="W20" s="14">
        <f t="shared" ref="W20" si="14">(U20+K20)*0.09</f>
        <v>0.26846999999999999</v>
      </c>
      <c r="X20" s="17">
        <v>3.25</v>
      </c>
    </row>
    <row r="21" spans="1:24" s="18" customFormat="1" ht="46.5" customHeight="1">
      <c r="A21" s="11" t="s">
        <v>55</v>
      </c>
      <c r="B21" s="12" t="s">
        <v>46</v>
      </c>
      <c r="C21" s="13" t="s">
        <v>82</v>
      </c>
      <c r="D21" s="12" t="s">
        <v>32</v>
      </c>
      <c r="E21" s="12" t="s">
        <v>33</v>
      </c>
      <c r="F21" s="12">
        <v>16</v>
      </c>
      <c r="G21" s="12" t="s">
        <v>34</v>
      </c>
      <c r="H21" s="13" t="s">
        <v>35</v>
      </c>
      <c r="I21" s="14">
        <v>0.79600000000000004</v>
      </c>
      <c r="J21" s="15">
        <v>3</v>
      </c>
      <c r="K21" s="16">
        <f t="shared" si="0"/>
        <v>2.3879999999999999</v>
      </c>
      <c r="L21" s="13"/>
      <c r="M21" s="13"/>
      <c r="N21" s="13"/>
      <c r="O21" s="13"/>
      <c r="P21" s="13"/>
      <c r="Q21" s="12" t="s">
        <v>36</v>
      </c>
      <c r="R21" s="13" t="s">
        <v>37</v>
      </c>
      <c r="S21" s="14">
        <v>0.40400000000000003</v>
      </c>
      <c r="T21" s="14">
        <v>0.191</v>
      </c>
      <c r="U21" s="14">
        <f t="shared" si="1"/>
        <v>0.59499999999999997</v>
      </c>
      <c r="V21" s="13"/>
      <c r="W21" s="14">
        <f t="shared" si="2"/>
        <v>0.26846999999999999</v>
      </c>
      <c r="X21" s="17">
        <v>3.25</v>
      </c>
    </row>
    <row r="22" spans="1:24" s="18" customFormat="1" ht="46.5" customHeight="1">
      <c r="A22" s="11" t="s">
        <v>57</v>
      </c>
      <c r="B22" s="12" t="s">
        <v>46</v>
      </c>
      <c r="C22" s="13" t="s">
        <v>83</v>
      </c>
      <c r="D22" s="12" t="s">
        <v>32</v>
      </c>
      <c r="E22" s="12" t="s">
        <v>33</v>
      </c>
      <c r="F22" s="12">
        <v>16</v>
      </c>
      <c r="G22" s="12" t="s">
        <v>34</v>
      </c>
      <c r="H22" s="13" t="s">
        <v>35</v>
      </c>
      <c r="I22" s="14">
        <v>0.79600000000000004</v>
      </c>
      <c r="J22" s="15">
        <v>3</v>
      </c>
      <c r="K22" s="16">
        <f t="shared" ref="K22" si="15">I22*J22</f>
        <v>2.3879999999999999</v>
      </c>
      <c r="L22" s="13"/>
      <c r="M22" s="13"/>
      <c r="N22" s="13"/>
      <c r="O22" s="13"/>
      <c r="P22" s="13"/>
      <c r="Q22" s="12" t="s">
        <v>36</v>
      </c>
      <c r="R22" s="13" t="s">
        <v>37</v>
      </c>
      <c r="S22" s="14">
        <v>0.40400000000000003</v>
      </c>
      <c r="T22" s="14">
        <v>0.191</v>
      </c>
      <c r="U22" s="14">
        <f t="shared" ref="U22" si="16">SUM(S22:T22)</f>
        <v>0.59499999999999997</v>
      </c>
      <c r="V22" s="13"/>
      <c r="W22" s="14">
        <f t="shared" ref="W22" si="17">(U22+K22)*0.09</f>
        <v>0.26846999999999999</v>
      </c>
      <c r="X22" s="17">
        <v>3.25</v>
      </c>
    </row>
    <row r="23" spans="1:24" s="18" customFormat="1" ht="46.5" customHeight="1">
      <c r="A23" s="11" t="s">
        <v>58</v>
      </c>
      <c r="B23" s="12" t="s">
        <v>48</v>
      </c>
      <c r="C23" s="13" t="s">
        <v>84</v>
      </c>
      <c r="D23" s="12" t="s">
        <v>32</v>
      </c>
      <c r="E23" s="12" t="s">
        <v>67</v>
      </c>
      <c r="F23" s="12">
        <v>16</v>
      </c>
      <c r="G23" s="12" t="s">
        <v>34</v>
      </c>
      <c r="H23" s="13" t="s">
        <v>35</v>
      </c>
      <c r="I23" s="14">
        <v>0.96</v>
      </c>
      <c r="J23" s="15">
        <v>4.5</v>
      </c>
      <c r="K23" s="16">
        <f t="shared" ref="K23:K30" si="18">I23*J23</f>
        <v>4.32</v>
      </c>
      <c r="L23" s="13"/>
      <c r="M23" s="13"/>
      <c r="N23" s="13"/>
      <c r="O23" s="13"/>
      <c r="P23" s="13"/>
      <c r="Q23" s="12" t="s">
        <v>36</v>
      </c>
      <c r="R23" s="13" t="s">
        <v>37</v>
      </c>
      <c r="S23" s="14">
        <v>0.50600000000000001</v>
      </c>
      <c r="T23" s="14">
        <v>0.23</v>
      </c>
      <c r="U23" s="14">
        <f t="shared" si="1"/>
        <v>0.73599999999999999</v>
      </c>
      <c r="V23" s="13"/>
      <c r="W23" s="14">
        <f t="shared" si="2"/>
        <v>0.45504</v>
      </c>
      <c r="X23" s="17">
        <v>5.5</v>
      </c>
    </row>
    <row r="24" spans="1:24" s="18" customFormat="1" ht="46.5" customHeight="1">
      <c r="A24" s="11" t="s">
        <v>59</v>
      </c>
      <c r="B24" s="12" t="s">
        <v>48</v>
      </c>
      <c r="C24" s="13" t="s">
        <v>85</v>
      </c>
      <c r="D24" s="12" t="s">
        <v>32</v>
      </c>
      <c r="E24" s="12" t="s">
        <v>67</v>
      </c>
      <c r="F24" s="12">
        <v>16</v>
      </c>
      <c r="G24" s="12" t="s">
        <v>34</v>
      </c>
      <c r="H24" s="13" t="s">
        <v>35</v>
      </c>
      <c r="I24" s="14">
        <v>0.96</v>
      </c>
      <c r="J24" s="15">
        <v>4.5</v>
      </c>
      <c r="K24" s="16">
        <f t="shared" ref="K24" si="19">I24*J24</f>
        <v>4.32</v>
      </c>
      <c r="L24" s="13"/>
      <c r="M24" s="13"/>
      <c r="N24" s="13"/>
      <c r="O24" s="13"/>
      <c r="P24" s="13"/>
      <c r="Q24" s="12" t="s">
        <v>36</v>
      </c>
      <c r="R24" s="13" t="s">
        <v>37</v>
      </c>
      <c r="S24" s="14">
        <v>0.50600000000000001</v>
      </c>
      <c r="T24" s="14">
        <v>0.23</v>
      </c>
      <c r="U24" s="14">
        <f t="shared" ref="U24" si="20">SUM(S24:T24)</f>
        <v>0.73599999999999999</v>
      </c>
      <c r="V24" s="13"/>
      <c r="W24" s="14">
        <f t="shared" ref="W24" si="21">(U24+K24)*0.09</f>
        <v>0.45504</v>
      </c>
      <c r="X24" s="17">
        <v>5.5</v>
      </c>
    </row>
    <row r="25" spans="1:24" s="18" customFormat="1" ht="46.5" customHeight="1">
      <c r="A25" s="11" t="s">
        <v>60</v>
      </c>
      <c r="B25" s="12" t="s">
        <v>50</v>
      </c>
      <c r="C25" s="13" t="s">
        <v>86</v>
      </c>
      <c r="D25" s="12" t="s">
        <v>32</v>
      </c>
      <c r="E25" s="12" t="s">
        <v>67</v>
      </c>
      <c r="F25" s="12">
        <v>16</v>
      </c>
      <c r="G25" s="12" t="s">
        <v>34</v>
      </c>
      <c r="H25" s="13" t="s">
        <v>35</v>
      </c>
      <c r="I25" s="14">
        <v>0.96</v>
      </c>
      <c r="J25" s="15">
        <v>4.5</v>
      </c>
      <c r="K25" s="16">
        <f t="shared" si="18"/>
        <v>4.32</v>
      </c>
      <c r="L25" s="13"/>
      <c r="M25" s="13"/>
      <c r="N25" s="13"/>
      <c r="O25" s="13"/>
      <c r="P25" s="13"/>
      <c r="Q25" s="12" t="s">
        <v>36</v>
      </c>
      <c r="R25" s="13" t="s">
        <v>37</v>
      </c>
      <c r="S25" s="14">
        <v>0.50600000000000001</v>
      </c>
      <c r="T25" s="14">
        <v>0.23</v>
      </c>
      <c r="U25" s="14">
        <f t="shared" si="1"/>
        <v>0.73599999999999999</v>
      </c>
      <c r="V25" s="13"/>
      <c r="W25" s="14">
        <f t="shared" si="2"/>
        <v>0.45504</v>
      </c>
      <c r="X25" s="17">
        <v>5.5</v>
      </c>
    </row>
    <row r="26" spans="1:24" s="18" customFormat="1" ht="46.5" customHeight="1">
      <c r="A26" s="11" t="s">
        <v>61</v>
      </c>
      <c r="B26" s="12" t="s">
        <v>50</v>
      </c>
      <c r="C26" s="13" t="s">
        <v>87</v>
      </c>
      <c r="D26" s="12" t="s">
        <v>32</v>
      </c>
      <c r="E26" s="12" t="s">
        <v>67</v>
      </c>
      <c r="F26" s="12">
        <v>16</v>
      </c>
      <c r="G26" s="12" t="s">
        <v>34</v>
      </c>
      <c r="H26" s="13" t="s">
        <v>35</v>
      </c>
      <c r="I26" s="14">
        <v>0.96</v>
      </c>
      <c r="J26" s="15">
        <v>4.5</v>
      </c>
      <c r="K26" s="16">
        <f t="shared" ref="K26" si="22">I26*J26</f>
        <v>4.32</v>
      </c>
      <c r="L26" s="13"/>
      <c r="M26" s="13"/>
      <c r="N26" s="13"/>
      <c r="O26" s="13"/>
      <c r="P26" s="13"/>
      <c r="Q26" s="12" t="s">
        <v>36</v>
      </c>
      <c r="R26" s="13" t="s">
        <v>37</v>
      </c>
      <c r="S26" s="14">
        <v>0.50600000000000001</v>
      </c>
      <c r="T26" s="14">
        <v>0.23</v>
      </c>
      <c r="U26" s="14">
        <f t="shared" ref="U26" si="23">SUM(S26:T26)</f>
        <v>0.73599999999999999</v>
      </c>
      <c r="V26" s="13"/>
      <c r="W26" s="14">
        <f t="shared" ref="W26" si="24">(U26+K26)*0.09</f>
        <v>0.45504</v>
      </c>
      <c r="X26" s="17">
        <v>5.5</v>
      </c>
    </row>
    <row r="27" spans="1:24" s="18" customFormat="1" ht="46.5" customHeight="1">
      <c r="A27" s="11" t="s">
        <v>62</v>
      </c>
      <c r="B27" s="12" t="s">
        <v>52</v>
      </c>
      <c r="C27" s="13" t="s">
        <v>88</v>
      </c>
      <c r="D27" s="12" t="s">
        <v>32</v>
      </c>
      <c r="E27" s="12" t="s">
        <v>67</v>
      </c>
      <c r="F27" s="12">
        <v>16</v>
      </c>
      <c r="G27" s="12" t="s">
        <v>34</v>
      </c>
      <c r="H27" s="13" t="s">
        <v>35</v>
      </c>
      <c r="I27" s="14">
        <v>0.96</v>
      </c>
      <c r="J27" s="15">
        <v>5</v>
      </c>
      <c r="K27" s="16">
        <f t="shared" si="18"/>
        <v>4.8</v>
      </c>
      <c r="L27" s="13"/>
      <c r="M27" s="13"/>
      <c r="N27" s="13"/>
      <c r="O27" s="13"/>
      <c r="P27" s="13"/>
      <c r="Q27" s="12" t="s">
        <v>36</v>
      </c>
      <c r="R27" s="13" t="s">
        <v>37</v>
      </c>
      <c r="S27" s="14">
        <v>0.50600000000000001</v>
      </c>
      <c r="T27" s="14">
        <v>0.23</v>
      </c>
      <c r="U27" s="14">
        <f t="shared" si="1"/>
        <v>0.73599999999999999</v>
      </c>
      <c r="V27" s="13"/>
      <c r="W27" s="14">
        <f t="shared" si="2"/>
        <v>0.49823999999999996</v>
      </c>
      <c r="X27" s="17">
        <v>6.05</v>
      </c>
    </row>
    <row r="28" spans="1:24" s="18" customFormat="1" ht="46.5" customHeight="1">
      <c r="A28" s="11" t="s">
        <v>63</v>
      </c>
      <c r="B28" s="12" t="s">
        <v>52</v>
      </c>
      <c r="C28" s="13" t="s">
        <v>89</v>
      </c>
      <c r="D28" s="12" t="s">
        <v>32</v>
      </c>
      <c r="E28" s="12" t="s">
        <v>67</v>
      </c>
      <c r="F28" s="12">
        <v>16</v>
      </c>
      <c r="G28" s="12" t="s">
        <v>34</v>
      </c>
      <c r="H28" s="13" t="s">
        <v>35</v>
      </c>
      <c r="I28" s="14">
        <v>0.96</v>
      </c>
      <c r="J28" s="15">
        <v>5</v>
      </c>
      <c r="K28" s="16">
        <f t="shared" ref="K28" si="25">I28*J28</f>
        <v>4.8</v>
      </c>
      <c r="L28" s="13"/>
      <c r="M28" s="13"/>
      <c r="N28" s="13"/>
      <c r="O28" s="13"/>
      <c r="P28" s="13"/>
      <c r="Q28" s="12" t="s">
        <v>36</v>
      </c>
      <c r="R28" s="13" t="s">
        <v>37</v>
      </c>
      <c r="S28" s="14">
        <v>0.50600000000000001</v>
      </c>
      <c r="T28" s="14">
        <v>0.23</v>
      </c>
      <c r="U28" s="14">
        <f t="shared" ref="U28" si="26">SUM(S28:T28)</f>
        <v>0.73599999999999999</v>
      </c>
      <c r="V28" s="13"/>
      <c r="W28" s="14">
        <f t="shared" ref="W28" si="27">(U28+K28)*0.09</f>
        <v>0.49823999999999996</v>
      </c>
      <c r="X28" s="17">
        <v>6.05</v>
      </c>
    </row>
    <row r="29" spans="1:24" s="18" customFormat="1" ht="46.5" customHeight="1">
      <c r="A29" s="11" t="s">
        <v>64</v>
      </c>
      <c r="B29" s="12" t="s">
        <v>54</v>
      </c>
      <c r="C29" s="13" t="s">
        <v>90</v>
      </c>
      <c r="D29" s="12" t="s">
        <v>32</v>
      </c>
      <c r="E29" s="12" t="s">
        <v>66</v>
      </c>
      <c r="F29" s="12">
        <v>16</v>
      </c>
      <c r="G29" s="12" t="s">
        <v>34</v>
      </c>
      <c r="H29" s="13" t="s">
        <v>35</v>
      </c>
      <c r="I29" s="14">
        <v>0.96</v>
      </c>
      <c r="J29" s="15">
        <v>7.5</v>
      </c>
      <c r="K29" s="16">
        <f t="shared" si="18"/>
        <v>7.1999999999999993</v>
      </c>
      <c r="L29" s="13"/>
      <c r="M29" s="13"/>
      <c r="N29" s="13"/>
      <c r="O29" s="13"/>
      <c r="P29" s="13"/>
      <c r="Q29" s="12" t="s">
        <v>68</v>
      </c>
      <c r="R29" s="13" t="s">
        <v>37</v>
      </c>
      <c r="S29" s="14">
        <v>0.55400000000000005</v>
      </c>
      <c r="T29" s="14">
        <v>0.23</v>
      </c>
      <c r="U29" s="14">
        <f t="shared" si="1"/>
        <v>0.78400000000000003</v>
      </c>
      <c r="V29" s="13"/>
      <c r="W29" s="14">
        <f t="shared" si="2"/>
        <v>0.71855999999999987</v>
      </c>
      <c r="X29" s="17">
        <v>8.6999999999999993</v>
      </c>
    </row>
    <row r="30" spans="1:24" s="18" customFormat="1" ht="46.5" customHeight="1">
      <c r="A30" s="11" t="s">
        <v>65</v>
      </c>
      <c r="B30" s="12" t="s">
        <v>56</v>
      </c>
      <c r="C30" s="13" t="s">
        <v>91</v>
      </c>
      <c r="D30" s="12" t="s">
        <v>32</v>
      </c>
      <c r="E30" s="12" t="s">
        <v>66</v>
      </c>
      <c r="F30" s="12">
        <v>16</v>
      </c>
      <c r="G30" s="12" t="s">
        <v>34</v>
      </c>
      <c r="H30" s="13" t="s">
        <v>35</v>
      </c>
      <c r="I30" s="14">
        <v>0.96</v>
      </c>
      <c r="J30" s="15">
        <v>7.5</v>
      </c>
      <c r="K30" s="16">
        <f t="shared" si="18"/>
        <v>7.1999999999999993</v>
      </c>
      <c r="L30" s="13"/>
      <c r="M30" s="13"/>
      <c r="N30" s="13"/>
      <c r="O30" s="13"/>
      <c r="P30" s="13"/>
      <c r="Q30" s="12" t="s">
        <v>68</v>
      </c>
      <c r="R30" s="13" t="s">
        <v>37</v>
      </c>
      <c r="S30" s="14">
        <v>0.55400000000000005</v>
      </c>
      <c r="T30" s="14">
        <v>0.23</v>
      </c>
      <c r="U30" s="14">
        <f t="shared" si="1"/>
        <v>0.78400000000000003</v>
      </c>
      <c r="V30" s="13"/>
      <c r="W30" s="14">
        <f t="shared" si="2"/>
        <v>0.71855999999999987</v>
      </c>
      <c r="X30" s="17">
        <v>8.6999999999999993</v>
      </c>
    </row>
  </sheetData>
  <mergeCells count="21">
    <mergeCell ref="A1:X6"/>
    <mergeCell ref="V7:X7"/>
    <mergeCell ref="A8:C8"/>
    <mergeCell ref="D8:E8"/>
    <mergeCell ref="F8:H8"/>
    <mergeCell ref="I8:L8"/>
    <mergeCell ref="N8:R8"/>
    <mergeCell ref="S8:U8"/>
    <mergeCell ref="V8:X8"/>
    <mergeCell ref="X9:X10"/>
    <mergeCell ref="A9:A10"/>
    <mergeCell ref="B9:B10"/>
    <mergeCell ref="C9:C10"/>
    <mergeCell ref="D9:D10"/>
    <mergeCell ref="E9:E10"/>
    <mergeCell ref="F9:F10"/>
    <mergeCell ref="G9:K9"/>
    <mergeCell ref="L9:P9"/>
    <mergeCell ref="Q9:U9"/>
    <mergeCell ref="V9:V10"/>
    <mergeCell ref="W9:W10"/>
  </mergeCells>
  <phoneticPr fontId="1" type="noConversion"/>
  <pageMargins left="0.31496062992125984" right="0.11811023622047245" top="0.55118110236220474" bottom="0.55118110236220474" header="0.31496062992125984" footer="0.31496062992125984"/>
  <pageSetup paperSize="9" scale="97" orientation="landscape" horizontalDpi="200" verticalDpi="30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国防教育</vt:lpstr>
      <vt:lpstr>国防教育!Print_Area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妮妮和小熊</dc:creator>
  <cp:lastModifiedBy>lenovo</cp:lastModifiedBy>
  <cp:lastPrinted>2020-10-12T07:17:01Z</cp:lastPrinted>
  <dcterms:created xsi:type="dcterms:W3CDTF">2006-09-13T11:21:00Z</dcterms:created>
  <dcterms:modified xsi:type="dcterms:W3CDTF">2020-10-12T07:20:36Z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