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20" windowWidth="23475" windowHeight="8895" activeTab="1"/>
  </bookViews>
  <sheets>
    <sheet name="教材" sheetId="1" r:id="rId1"/>
    <sheet name="教辅" sheetId="3" r:id="rId2"/>
  </sheets>
  <definedNames>
    <definedName name="_xlnm.Print_Titles" localSheetId="0">教材!$5:$7</definedName>
    <definedName name="_xlnm.Print_Titles" localSheetId="1">教辅!$3:$6</definedName>
  </definedNames>
  <calcPr calcId="124519"/>
</workbook>
</file>

<file path=xl/calcChain.xml><?xml version="1.0" encoding="utf-8"?>
<calcChain xmlns="http://schemas.openxmlformats.org/spreadsheetml/2006/main">
  <c r="O32" i="3"/>
  <c r="O33"/>
  <c r="O34"/>
  <c r="O27"/>
  <c r="K34"/>
  <c r="K33"/>
  <c r="K32"/>
  <c r="O31"/>
  <c r="K31"/>
  <c r="O30"/>
  <c r="K30"/>
  <c r="O29"/>
  <c r="K29"/>
  <c r="O28"/>
  <c r="K28"/>
  <c r="K27"/>
  <c r="O26"/>
  <c r="K26"/>
  <c r="O25"/>
  <c r="K25"/>
  <c r="O24"/>
  <c r="K24"/>
  <c r="O23"/>
  <c r="K23"/>
  <c r="O22"/>
  <c r="K22"/>
  <c r="O21"/>
  <c r="K21"/>
  <c r="O20"/>
  <c r="K20"/>
  <c r="O19"/>
  <c r="K19"/>
  <c r="O18"/>
  <c r="K18"/>
  <c r="O17"/>
  <c r="K17"/>
  <c r="O16"/>
  <c r="K16"/>
  <c r="O15"/>
  <c r="K15"/>
  <c r="O14"/>
  <c r="K14"/>
  <c r="O13"/>
  <c r="K13"/>
  <c r="O12"/>
  <c r="K12"/>
  <c r="O11"/>
  <c r="K11"/>
  <c r="O10"/>
  <c r="K10"/>
  <c r="O9"/>
  <c r="K9"/>
  <c r="O8"/>
  <c r="K8"/>
  <c r="O7"/>
  <c r="K7"/>
  <c r="U12" i="1"/>
  <c r="K12"/>
  <c r="U11"/>
  <c r="K11"/>
  <c r="U10"/>
  <c r="K10"/>
  <c r="U9"/>
  <c r="K9"/>
  <c r="U8"/>
  <c r="K8"/>
  <c r="U13" l="1"/>
  <c r="U14"/>
  <c r="U15"/>
  <c r="U16"/>
  <c r="U17"/>
  <c r="U18"/>
  <c r="U19"/>
  <c r="U20"/>
  <c r="U21"/>
  <c r="K13"/>
  <c r="K14"/>
  <c r="K15"/>
  <c r="K16"/>
  <c r="K17"/>
  <c r="K18"/>
  <c r="K19"/>
  <c r="K20"/>
  <c r="K21"/>
</calcChain>
</file>

<file path=xl/sharedStrings.xml><?xml version="1.0" encoding="utf-8"?>
<sst xmlns="http://schemas.openxmlformats.org/spreadsheetml/2006/main" count="337" uniqueCount="116">
  <si>
    <t>广西中小学教材零售价格公示表</t>
  </si>
  <si>
    <t>单位：元</t>
  </si>
  <si>
    <t xml:space="preserve">单位名称      </t>
  </si>
  <si>
    <t xml:space="preserve">  (加盖公章）</t>
  </si>
  <si>
    <t>价格依据文件号</t>
  </si>
  <si>
    <t>制表日期</t>
  </si>
  <si>
    <t>序号</t>
  </si>
  <si>
    <t>年级</t>
  </si>
  <si>
    <t>书名</t>
  </si>
  <si>
    <t>出版  单位</t>
  </si>
  <si>
    <t>纸张规格（mm)</t>
  </si>
  <si>
    <t>开本</t>
  </si>
  <si>
    <t>插页</t>
  </si>
  <si>
    <t>循环教材上浮20%</t>
  </si>
  <si>
    <t>增值税费</t>
  </si>
  <si>
    <t>零售价格    （含税）</t>
  </si>
  <si>
    <t>纸张  克重</t>
  </si>
  <si>
    <t>正反   色数</t>
  </si>
  <si>
    <t>印张   单价</t>
  </si>
  <si>
    <t>印张数</t>
  </si>
  <si>
    <t>正文   价格</t>
  </si>
  <si>
    <t>插页单价</t>
  </si>
  <si>
    <t>插页数</t>
  </si>
  <si>
    <t>插页  价格</t>
  </si>
  <si>
    <t>正反色数</t>
  </si>
  <si>
    <t>封面</t>
  </si>
  <si>
    <t>单价</t>
  </si>
  <si>
    <t>上光、覆膜  价格</t>
  </si>
  <si>
    <t>封面  价格</t>
  </si>
  <si>
    <t>广西中小学教辅材料零售价格公示表</t>
  </si>
  <si>
    <t xml:space="preserve">                                                                                                                  单位：元</t>
  </si>
  <si>
    <t>单位名称        (加盖公章）</t>
  </si>
  <si>
    <t>出版单位</t>
  </si>
  <si>
    <t>正  文</t>
  </si>
  <si>
    <t>封  面</t>
  </si>
  <si>
    <t>零售价格     （含税）</t>
  </si>
  <si>
    <t>纸张    克重</t>
  </si>
  <si>
    <t>正反  色数</t>
  </si>
  <si>
    <t>上光油</t>
  </si>
  <si>
    <t>封面   价格</t>
  </si>
  <si>
    <t>注：零售价格计算过程中，四舍五入，保留三位小数。零售价格计算结果精确到人民币分，按三七作五，二舍八入进位。</t>
  </si>
  <si>
    <t>三</t>
  </si>
  <si>
    <t>四</t>
  </si>
  <si>
    <t>五</t>
  </si>
  <si>
    <t>六</t>
  </si>
  <si>
    <t>二</t>
  </si>
  <si>
    <t>2+2</t>
    <phoneticPr fontId="1" type="noConversion"/>
  </si>
  <si>
    <t>广西民族出版社</t>
    <phoneticPr fontId="1" type="noConversion"/>
  </si>
  <si>
    <t>70克</t>
    <phoneticPr fontId="1" type="noConversion"/>
  </si>
  <si>
    <t>4+4</t>
    <phoneticPr fontId="1" type="noConversion"/>
  </si>
  <si>
    <t>128克</t>
    <phoneticPr fontId="1" type="noConversion"/>
  </si>
  <si>
    <t>广西普通高中学业水平考试指南 语文</t>
    <phoneticPr fontId="1" type="noConversion"/>
  </si>
  <si>
    <t>广西普通高中学业水平考试指南 数学</t>
    <phoneticPr fontId="1" type="noConversion"/>
  </si>
  <si>
    <t>广西普通高中学业水平考试指南 英语</t>
    <phoneticPr fontId="1" type="noConversion"/>
  </si>
  <si>
    <t>广西普通高中学业水平考试指南 思想政治</t>
    <phoneticPr fontId="1" type="noConversion"/>
  </si>
  <si>
    <t>广西普通高中学业水平考试指南 地理</t>
    <phoneticPr fontId="1" type="noConversion"/>
  </si>
  <si>
    <t>广西普通高中学业水平考试指南 生物</t>
    <phoneticPr fontId="1" type="noConversion"/>
  </si>
  <si>
    <t>广西普通高中学业水平考试指南 物理</t>
    <phoneticPr fontId="1" type="noConversion"/>
  </si>
  <si>
    <t>广西普通高中学业水平考试指南 化学</t>
    <phoneticPr fontId="1" type="noConversion"/>
  </si>
  <si>
    <t>广西普通高中学业水平考试指南 信息技术</t>
    <phoneticPr fontId="1" type="noConversion"/>
  </si>
  <si>
    <t>广西普通高中学业水平考试指南 历史</t>
    <phoneticPr fontId="1" type="noConversion"/>
  </si>
  <si>
    <t>新编高中语文古诗文对照注译 必修5</t>
    <phoneticPr fontId="1" type="noConversion"/>
  </si>
  <si>
    <t>新编高中语文古诗文对照注译 选修</t>
    <phoneticPr fontId="1" type="noConversion"/>
  </si>
  <si>
    <t>70克</t>
  </si>
  <si>
    <t>60克</t>
    <phoneticPr fontId="1" type="noConversion"/>
  </si>
  <si>
    <t>157克</t>
    <phoneticPr fontId="1" type="noConversion"/>
  </si>
  <si>
    <t>价格依据文件号</t>
    <phoneticPr fontId="1" type="noConversion"/>
  </si>
  <si>
    <r>
      <t>制表</t>
    </r>
    <r>
      <rPr>
        <sz val="10"/>
        <color indexed="8"/>
        <rFont val="宋体"/>
        <family val="3"/>
        <charset val="134"/>
      </rPr>
      <t>日期</t>
    </r>
    <phoneticPr fontId="1" type="noConversion"/>
  </si>
  <si>
    <t>联系人     及电话</t>
    <phoneticPr fontId="1" type="noConversion"/>
  </si>
  <si>
    <t>桂发改价格规      [2019]1043 号</t>
    <phoneticPr fontId="1" type="noConversion"/>
  </si>
  <si>
    <t>普通高中学业水平考试辅导训练 语文</t>
    <phoneticPr fontId="1" type="noConversion"/>
  </si>
  <si>
    <t>普通高中学业水平考试辅导训练 数学</t>
    <phoneticPr fontId="1" type="noConversion"/>
  </si>
  <si>
    <t>普通高中学业水平考试辅导训练 英语</t>
    <phoneticPr fontId="1" type="noConversion"/>
  </si>
  <si>
    <t>普通高中学业水平考试辅导训练 思想政治</t>
    <phoneticPr fontId="1" type="noConversion"/>
  </si>
  <si>
    <t>普通高中学业水平考试辅导训练 物理</t>
    <phoneticPr fontId="1" type="noConversion"/>
  </si>
  <si>
    <t>普通高中学业水平考试辅导训练 化学</t>
    <phoneticPr fontId="1" type="noConversion"/>
  </si>
  <si>
    <t>普通高中学业水平考试辅导训练 地理</t>
    <phoneticPr fontId="1" type="noConversion"/>
  </si>
  <si>
    <t>普通高中学业水平考试辅导训练 历史</t>
    <phoneticPr fontId="1" type="noConversion"/>
  </si>
  <si>
    <t>普通高中学业水平考试辅导训练 生物</t>
    <phoneticPr fontId="1" type="noConversion"/>
  </si>
  <si>
    <t>普通高中学业水平考试辅导训练 信息技术</t>
    <phoneticPr fontId="1" type="noConversion"/>
  </si>
  <si>
    <t>七上</t>
    <phoneticPr fontId="1" type="noConversion"/>
  </si>
  <si>
    <t>初中语文古诗文对照注译（七年级上册）</t>
    <phoneticPr fontId="1" type="noConversion"/>
  </si>
  <si>
    <t>八上</t>
    <phoneticPr fontId="1" type="noConversion"/>
  </si>
  <si>
    <t>初中语文古诗文对照注译（八年级上册）</t>
    <phoneticPr fontId="1" type="noConversion"/>
  </si>
  <si>
    <t>九上</t>
    <phoneticPr fontId="1" type="noConversion"/>
  </si>
  <si>
    <t>初中语文古诗文对照注译（九年级上册）</t>
    <phoneticPr fontId="1" type="noConversion"/>
  </si>
  <si>
    <r>
      <t>正</t>
    </r>
    <r>
      <rPr>
        <sz val="10"/>
        <rFont val="仿宋_GB2312"/>
        <family val="1"/>
        <charset val="134"/>
      </rPr>
      <t xml:space="preserve">  </t>
    </r>
    <r>
      <rPr>
        <sz val="10"/>
        <rFont val="宋体"/>
        <family val="3"/>
        <charset val="134"/>
      </rPr>
      <t>文</t>
    </r>
  </si>
  <si>
    <r>
      <t>封</t>
    </r>
    <r>
      <rPr>
        <sz val="10"/>
        <rFont val="仿宋_GB2312"/>
        <family val="1"/>
        <charset val="134"/>
      </rPr>
      <t xml:space="preserve">  </t>
    </r>
    <r>
      <rPr>
        <sz val="10"/>
        <rFont val="宋体"/>
        <family val="3"/>
        <charset val="134"/>
      </rPr>
      <t>面</t>
    </r>
  </si>
  <si>
    <t>壮美广西</t>
    <phoneticPr fontId="1" type="noConversion"/>
  </si>
  <si>
    <t>广西民族出版社</t>
    <phoneticPr fontId="1" type="noConversion"/>
  </si>
  <si>
    <t>80克</t>
    <phoneticPr fontId="1" type="noConversion"/>
  </si>
  <si>
    <t>4+4</t>
    <phoneticPr fontId="1" type="noConversion"/>
  </si>
  <si>
    <t>128克</t>
    <phoneticPr fontId="1" type="noConversion"/>
  </si>
  <si>
    <t>七</t>
    <phoneticPr fontId="1" type="noConversion"/>
  </si>
  <si>
    <t>八</t>
    <phoneticPr fontId="1" type="noConversion"/>
  </si>
  <si>
    <t>一</t>
    <phoneticPr fontId="1" type="noConversion"/>
  </si>
  <si>
    <t>普通话口语训练一年级上册</t>
    <phoneticPr fontId="1" type="noConversion"/>
  </si>
  <si>
    <t>70克</t>
    <phoneticPr fontId="1" type="noConversion"/>
  </si>
  <si>
    <t>2+2</t>
    <phoneticPr fontId="1" type="noConversion"/>
  </si>
  <si>
    <t>普通话口语训练二年级上册</t>
    <phoneticPr fontId="1" type="noConversion"/>
  </si>
  <si>
    <t>普通话口语训练三年级上册</t>
    <phoneticPr fontId="1" type="noConversion"/>
  </si>
  <si>
    <t>普通话口语训练四年级上册</t>
    <phoneticPr fontId="1" type="noConversion"/>
  </si>
  <si>
    <t>普通话口语训练五年级上册</t>
    <phoneticPr fontId="1" type="noConversion"/>
  </si>
  <si>
    <t>普通话口语训练六年级上册</t>
    <phoneticPr fontId="1" type="noConversion"/>
  </si>
  <si>
    <t>普通话口语训练七年级上册</t>
    <phoneticPr fontId="1" type="noConversion"/>
  </si>
  <si>
    <t>普通话口语训练八年级上册</t>
    <phoneticPr fontId="1" type="noConversion"/>
  </si>
  <si>
    <t>九</t>
    <phoneticPr fontId="1" type="noConversion"/>
  </si>
  <si>
    <t>普通话口语训练九年级全一册</t>
    <phoneticPr fontId="1" type="noConversion"/>
  </si>
  <si>
    <t>广西民族出版社</t>
    <phoneticPr fontId="1" type="noConversion"/>
  </si>
  <si>
    <t>桂发改价格规            [2019]1043 号</t>
    <phoneticPr fontId="1" type="noConversion"/>
  </si>
  <si>
    <t>联系人及电话</t>
    <phoneticPr fontId="1" type="noConversion"/>
  </si>
  <si>
    <t>莫晓东  13737111252</t>
    <phoneticPr fontId="1" type="noConversion"/>
  </si>
  <si>
    <t>新编高中语文古诗文对照注译 必修3-4</t>
    <phoneticPr fontId="1" type="noConversion"/>
  </si>
  <si>
    <t>新编高中语文古诗文对照注译 必修1-2</t>
    <phoneticPr fontId="1" type="noConversion"/>
  </si>
  <si>
    <t>小学语文古诗词对照注译（全一册）</t>
    <phoneticPr fontId="1" type="noConversion"/>
  </si>
  <si>
    <t>4+0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</si>
</sst>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_ "/>
  </numFmts>
  <fonts count="20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000000"/>
      <name val="仿宋_GB2312"/>
      <family val="1"/>
      <charset val="134"/>
    </font>
    <font>
      <sz val="10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22"/>
      <color theme="1"/>
      <name val="方正小标宋简体"/>
      <family val="4"/>
      <charset val="134"/>
    </font>
    <font>
      <sz val="10.5"/>
      <color theme="1"/>
      <name val="仿宋_GB2312"/>
      <family val="1"/>
      <charset val="134"/>
    </font>
    <font>
      <sz val="16"/>
      <color rgb="FF000000"/>
      <name val="宋体"/>
      <family val="3"/>
      <charset val="134"/>
    </font>
    <font>
      <sz val="10"/>
      <name val="宋体"/>
      <family val="3"/>
      <charset val="134"/>
      <scheme val="minor"/>
    </font>
    <font>
      <sz val="22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6"/>
      <name val="仿宋_GB2312"/>
      <family val="1"/>
      <charset val="134"/>
    </font>
    <font>
      <sz val="12"/>
      <name val="宋体"/>
      <family val="3"/>
      <charset val="134"/>
    </font>
    <font>
      <sz val="10"/>
      <name val="仿宋_GB2312"/>
      <family val="1"/>
      <charset val="134"/>
    </font>
    <font>
      <sz val="12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4" fillId="0" borderId="1" xfId="0" applyFont="1" applyFill="1" applyBorder="1" applyAlignment="1">
      <alignment horizontal="justify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177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/>
    </xf>
    <xf numFmtId="9" fontId="12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176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3"/>
  <sheetViews>
    <sheetView zoomScale="115" zoomScaleNormal="115" workbookViewId="0">
      <selection activeCell="Z1" sqref="Z1:Z1048576"/>
    </sheetView>
  </sheetViews>
  <sheetFormatPr defaultRowHeight="13.5"/>
  <cols>
    <col min="1" max="1" width="3.625" style="34" customWidth="1"/>
    <col min="2" max="2" width="3.625" style="33" customWidth="1"/>
    <col min="3" max="3" width="25.625" style="33" customWidth="1"/>
    <col min="4" max="4" width="13.625" style="33" customWidth="1"/>
    <col min="5" max="5" width="4.375" style="34" customWidth="1"/>
    <col min="6" max="6" width="4.5" style="34" customWidth="1"/>
    <col min="7" max="7" width="4.375" style="33" customWidth="1"/>
    <col min="8" max="8" width="4.125" style="33" customWidth="1"/>
    <col min="9" max="9" width="5.625" style="35" customWidth="1"/>
    <col min="10" max="10" width="4.375" style="35" customWidth="1"/>
    <col min="11" max="11" width="5.625" style="35" customWidth="1"/>
    <col min="12" max="12" width="5.625" style="33" customWidth="1"/>
    <col min="13" max="13" width="4.5" style="33" customWidth="1"/>
    <col min="14" max="14" width="5.625" style="35" customWidth="1"/>
    <col min="15" max="15" width="3.625" style="34" customWidth="1"/>
    <col min="16" max="16" width="5.625" style="35" customWidth="1"/>
    <col min="17" max="17" width="5.625" style="33" customWidth="1"/>
    <col min="18" max="18" width="4.125" style="34" customWidth="1"/>
    <col min="19" max="19" width="5.625" style="35" customWidth="1"/>
    <col min="20" max="20" width="6.625" style="35" customWidth="1"/>
    <col min="21" max="21" width="5.625" style="35" customWidth="1"/>
    <col min="22" max="22" width="5.125" style="33" customWidth="1"/>
    <col min="23" max="23" width="4.125" style="34" customWidth="1"/>
    <col min="24" max="24" width="6.125" style="36" customWidth="1"/>
    <col min="25" max="16384" width="9" style="33"/>
  </cols>
  <sheetData>
    <row r="1" spans="1:24" ht="50.1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4" ht="20.100000000000001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ht="20.100000000000001" customHeight="1">
      <c r="A3" s="41" t="s">
        <v>2</v>
      </c>
      <c r="B3" s="46"/>
      <c r="C3" s="46"/>
      <c r="D3" s="47" t="s">
        <v>108</v>
      </c>
      <c r="E3" s="47"/>
      <c r="F3" s="41" t="s">
        <v>4</v>
      </c>
      <c r="G3" s="41"/>
      <c r="H3" s="41"/>
      <c r="I3" s="41" t="s">
        <v>109</v>
      </c>
      <c r="J3" s="41"/>
      <c r="K3" s="41"/>
      <c r="L3" s="41"/>
      <c r="M3" s="45" t="s">
        <v>5</v>
      </c>
      <c r="N3" s="45"/>
      <c r="O3" s="45"/>
      <c r="P3" s="48">
        <v>44027</v>
      </c>
      <c r="Q3" s="41"/>
      <c r="R3" s="41"/>
      <c r="S3" s="41" t="s">
        <v>110</v>
      </c>
      <c r="T3" s="41"/>
      <c r="U3" s="41"/>
      <c r="V3" s="44" t="s">
        <v>111</v>
      </c>
      <c r="W3" s="44"/>
      <c r="X3" s="44"/>
    </row>
    <row r="4" spans="1:24" ht="20.100000000000001" customHeight="1">
      <c r="A4" s="41" t="s">
        <v>3</v>
      </c>
      <c r="B4" s="46"/>
      <c r="C4" s="46"/>
      <c r="D4" s="47"/>
      <c r="E4" s="47"/>
      <c r="F4" s="41"/>
      <c r="G4" s="41"/>
      <c r="H4" s="41"/>
      <c r="I4" s="41"/>
      <c r="J4" s="41"/>
      <c r="K4" s="41"/>
      <c r="L4" s="41"/>
      <c r="M4" s="45"/>
      <c r="N4" s="45"/>
      <c r="O4" s="45"/>
      <c r="P4" s="41"/>
      <c r="Q4" s="41"/>
      <c r="R4" s="41"/>
      <c r="S4" s="41"/>
      <c r="T4" s="41"/>
      <c r="U4" s="41"/>
      <c r="V4" s="44"/>
      <c r="W4" s="44"/>
      <c r="X4" s="44"/>
    </row>
    <row r="5" spans="1:24" ht="20.100000000000001" customHeight="1">
      <c r="A5" s="41" t="s">
        <v>6</v>
      </c>
      <c r="B5" s="41" t="s">
        <v>7</v>
      </c>
      <c r="C5" s="41" t="s">
        <v>8</v>
      </c>
      <c r="D5" s="41" t="s">
        <v>9</v>
      </c>
      <c r="E5" s="41" t="s">
        <v>10</v>
      </c>
      <c r="F5" s="41" t="s">
        <v>11</v>
      </c>
      <c r="G5" s="41" t="s">
        <v>86</v>
      </c>
      <c r="H5" s="41"/>
      <c r="I5" s="41"/>
      <c r="J5" s="41"/>
      <c r="K5" s="41"/>
      <c r="L5" s="41" t="s">
        <v>12</v>
      </c>
      <c r="M5" s="41"/>
      <c r="N5" s="41"/>
      <c r="O5" s="41"/>
      <c r="P5" s="41"/>
      <c r="Q5" s="41" t="s">
        <v>87</v>
      </c>
      <c r="R5" s="41"/>
      <c r="S5" s="41"/>
      <c r="T5" s="41"/>
      <c r="U5" s="41"/>
      <c r="V5" s="41" t="s">
        <v>13</v>
      </c>
      <c r="W5" s="41" t="s">
        <v>14</v>
      </c>
      <c r="X5" s="43" t="s">
        <v>15</v>
      </c>
    </row>
    <row r="6" spans="1:24" ht="20.100000000000001" customHeight="1">
      <c r="A6" s="41"/>
      <c r="B6" s="41"/>
      <c r="C6" s="41"/>
      <c r="D6" s="41"/>
      <c r="E6" s="41"/>
      <c r="F6" s="41"/>
      <c r="G6" s="41" t="s">
        <v>16</v>
      </c>
      <c r="H6" s="41" t="s">
        <v>17</v>
      </c>
      <c r="I6" s="42" t="s">
        <v>18</v>
      </c>
      <c r="J6" s="42" t="s">
        <v>19</v>
      </c>
      <c r="K6" s="42" t="s">
        <v>20</v>
      </c>
      <c r="L6" s="41" t="s">
        <v>16</v>
      </c>
      <c r="M6" s="41" t="s">
        <v>17</v>
      </c>
      <c r="N6" s="42" t="s">
        <v>21</v>
      </c>
      <c r="O6" s="41" t="s">
        <v>22</v>
      </c>
      <c r="P6" s="42" t="s">
        <v>23</v>
      </c>
      <c r="Q6" s="41" t="s">
        <v>16</v>
      </c>
      <c r="R6" s="41" t="s">
        <v>24</v>
      </c>
      <c r="S6" s="31" t="s">
        <v>25</v>
      </c>
      <c r="T6" s="42" t="s">
        <v>27</v>
      </c>
      <c r="U6" s="42" t="s">
        <v>28</v>
      </c>
      <c r="V6" s="41"/>
      <c r="W6" s="41"/>
      <c r="X6" s="43"/>
    </row>
    <row r="7" spans="1:24" ht="20.100000000000001" customHeight="1">
      <c r="A7" s="41"/>
      <c r="B7" s="41"/>
      <c r="C7" s="41"/>
      <c r="D7" s="41"/>
      <c r="E7" s="41"/>
      <c r="F7" s="41"/>
      <c r="G7" s="41"/>
      <c r="H7" s="41"/>
      <c r="I7" s="42"/>
      <c r="J7" s="42"/>
      <c r="K7" s="42"/>
      <c r="L7" s="41"/>
      <c r="M7" s="41"/>
      <c r="N7" s="42"/>
      <c r="O7" s="41"/>
      <c r="P7" s="42"/>
      <c r="Q7" s="41"/>
      <c r="R7" s="41"/>
      <c r="S7" s="31" t="s">
        <v>26</v>
      </c>
      <c r="T7" s="42"/>
      <c r="U7" s="42"/>
      <c r="V7" s="41"/>
      <c r="W7" s="41"/>
      <c r="X7" s="43"/>
    </row>
    <row r="8" spans="1:24" ht="20.100000000000001" customHeight="1">
      <c r="A8" s="29">
        <v>2</v>
      </c>
      <c r="B8" s="19" t="s">
        <v>42</v>
      </c>
      <c r="C8" s="20" t="s">
        <v>88</v>
      </c>
      <c r="D8" s="21" t="s">
        <v>89</v>
      </c>
      <c r="E8" s="30">
        <v>787</v>
      </c>
      <c r="F8" s="22">
        <v>16</v>
      </c>
      <c r="G8" s="20" t="s">
        <v>90</v>
      </c>
      <c r="H8" s="21" t="s">
        <v>91</v>
      </c>
      <c r="I8" s="16">
        <v>0.79600000000000004</v>
      </c>
      <c r="J8" s="16">
        <v>3.25</v>
      </c>
      <c r="K8" s="16">
        <f>I8*J8</f>
        <v>2.5870000000000002</v>
      </c>
      <c r="L8" s="20"/>
      <c r="M8" s="20"/>
      <c r="N8" s="16"/>
      <c r="O8" s="22"/>
      <c r="P8" s="16"/>
      <c r="Q8" s="21" t="s">
        <v>92</v>
      </c>
      <c r="R8" s="30" t="s">
        <v>91</v>
      </c>
      <c r="S8" s="16">
        <v>0.46700000000000003</v>
      </c>
      <c r="T8" s="16">
        <v>0.191</v>
      </c>
      <c r="U8" s="16">
        <f>S8+T8</f>
        <v>0.65800000000000003</v>
      </c>
      <c r="V8" s="20"/>
      <c r="W8" s="23">
        <v>0.09</v>
      </c>
      <c r="X8" s="24">
        <v>3.55</v>
      </c>
    </row>
    <row r="9" spans="1:24" ht="20.100000000000001" customHeight="1">
      <c r="A9" s="22">
        <v>3</v>
      </c>
      <c r="B9" s="19" t="s">
        <v>43</v>
      </c>
      <c r="C9" s="20" t="s">
        <v>88</v>
      </c>
      <c r="D9" s="21" t="s">
        <v>89</v>
      </c>
      <c r="E9" s="30">
        <v>787</v>
      </c>
      <c r="F9" s="22">
        <v>16</v>
      </c>
      <c r="G9" s="20" t="s">
        <v>90</v>
      </c>
      <c r="H9" s="21" t="s">
        <v>91</v>
      </c>
      <c r="I9" s="16">
        <v>0.79600000000000004</v>
      </c>
      <c r="J9" s="16">
        <v>4</v>
      </c>
      <c r="K9" s="16">
        <f>I9*J9</f>
        <v>3.1840000000000002</v>
      </c>
      <c r="L9" s="20"/>
      <c r="M9" s="20"/>
      <c r="N9" s="16"/>
      <c r="O9" s="22"/>
      <c r="P9" s="16"/>
      <c r="Q9" s="21" t="s">
        <v>92</v>
      </c>
      <c r="R9" s="30" t="s">
        <v>91</v>
      </c>
      <c r="S9" s="16">
        <v>0.46700000000000003</v>
      </c>
      <c r="T9" s="16">
        <v>0.191</v>
      </c>
      <c r="U9" s="16">
        <f>S9+T9</f>
        <v>0.65800000000000003</v>
      </c>
      <c r="V9" s="20"/>
      <c r="W9" s="23">
        <v>0.09</v>
      </c>
      <c r="X9" s="24">
        <v>4.2</v>
      </c>
    </row>
    <row r="10" spans="1:24" ht="20.100000000000001" customHeight="1">
      <c r="A10" s="22">
        <v>4</v>
      </c>
      <c r="B10" s="19" t="s">
        <v>44</v>
      </c>
      <c r="C10" s="20" t="s">
        <v>88</v>
      </c>
      <c r="D10" s="21" t="s">
        <v>89</v>
      </c>
      <c r="E10" s="30">
        <v>787</v>
      </c>
      <c r="F10" s="22">
        <v>16</v>
      </c>
      <c r="G10" s="20" t="s">
        <v>90</v>
      </c>
      <c r="H10" s="21" t="s">
        <v>91</v>
      </c>
      <c r="I10" s="16">
        <v>0.79600000000000004</v>
      </c>
      <c r="J10" s="16">
        <v>3.75</v>
      </c>
      <c r="K10" s="16">
        <f>I10*J10</f>
        <v>2.9850000000000003</v>
      </c>
      <c r="L10" s="20"/>
      <c r="M10" s="20"/>
      <c r="N10" s="16"/>
      <c r="O10" s="22"/>
      <c r="P10" s="16"/>
      <c r="Q10" s="21" t="s">
        <v>92</v>
      </c>
      <c r="R10" s="30" t="s">
        <v>91</v>
      </c>
      <c r="S10" s="16">
        <v>0.46700000000000003</v>
      </c>
      <c r="T10" s="16">
        <v>0.191</v>
      </c>
      <c r="U10" s="16">
        <f>S10+T10</f>
        <v>0.65800000000000003</v>
      </c>
      <c r="V10" s="20"/>
      <c r="W10" s="23">
        <v>0.09</v>
      </c>
      <c r="X10" s="24">
        <v>3.95</v>
      </c>
    </row>
    <row r="11" spans="1:24" ht="20.100000000000001" customHeight="1">
      <c r="A11" s="22">
        <v>5</v>
      </c>
      <c r="B11" s="20" t="s">
        <v>93</v>
      </c>
      <c r="C11" s="20" t="s">
        <v>88</v>
      </c>
      <c r="D11" s="21" t="s">
        <v>89</v>
      </c>
      <c r="E11" s="30">
        <v>787</v>
      </c>
      <c r="F11" s="22">
        <v>16</v>
      </c>
      <c r="G11" s="20" t="s">
        <v>90</v>
      </c>
      <c r="H11" s="21" t="s">
        <v>91</v>
      </c>
      <c r="I11" s="16">
        <v>0.79600000000000004</v>
      </c>
      <c r="J11" s="16">
        <v>3.5</v>
      </c>
      <c r="K11" s="16">
        <f>I11*J11</f>
        <v>2.786</v>
      </c>
      <c r="L11" s="20"/>
      <c r="M11" s="20"/>
      <c r="N11" s="16"/>
      <c r="O11" s="22"/>
      <c r="P11" s="16"/>
      <c r="Q11" s="21" t="s">
        <v>92</v>
      </c>
      <c r="R11" s="30" t="s">
        <v>91</v>
      </c>
      <c r="S11" s="16">
        <v>0.46700000000000003</v>
      </c>
      <c r="T11" s="16">
        <v>0.191</v>
      </c>
      <c r="U11" s="16">
        <f>S11+T11</f>
        <v>0.65800000000000003</v>
      </c>
      <c r="V11" s="20"/>
      <c r="W11" s="23">
        <v>0.09</v>
      </c>
      <c r="X11" s="24">
        <v>3.75</v>
      </c>
    </row>
    <row r="12" spans="1:24" ht="20.100000000000001" customHeight="1">
      <c r="A12" s="22">
        <v>6</v>
      </c>
      <c r="B12" s="20" t="s">
        <v>94</v>
      </c>
      <c r="C12" s="20" t="s">
        <v>88</v>
      </c>
      <c r="D12" s="21" t="s">
        <v>89</v>
      </c>
      <c r="E12" s="30">
        <v>787</v>
      </c>
      <c r="F12" s="22">
        <v>16</v>
      </c>
      <c r="G12" s="20" t="s">
        <v>90</v>
      </c>
      <c r="H12" s="21" t="s">
        <v>91</v>
      </c>
      <c r="I12" s="16">
        <v>0.79600000000000004</v>
      </c>
      <c r="J12" s="16">
        <v>3.25</v>
      </c>
      <c r="K12" s="16">
        <f>I12*J12</f>
        <v>2.5870000000000002</v>
      </c>
      <c r="L12" s="20"/>
      <c r="M12" s="20"/>
      <c r="N12" s="16"/>
      <c r="O12" s="22"/>
      <c r="P12" s="16"/>
      <c r="Q12" s="21" t="s">
        <v>92</v>
      </c>
      <c r="R12" s="30" t="s">
        <v>91</v>
      </c>
      <c r="S12" s="16">
        <v>0.46700000000000003</v>
      </c>
      <c r="T12" s="16">
        <v>0.191</v>
      </c>
      <c r="U12" s="16">
        <f>S12+T12</f>
        <v>0.65800000000000003</v>
      </c>
      <c r="V12" s="20"/>
      <c r="W12" s="23">
        <v>0.09</v>
      </c>
      <c r="X12" s="24">
        <v>3.55</v>
      </c>
    </row>
    <row r="13" spans="1:24" ht="20.100000000000001" customHeight="1">
      <c r="A13" s="22">
        <v>7</v>
      </c>
      <c r="B13" s="20" t="s">
        <v>95</v>
      </c>
      <c r="C13" s="20" t="s">
        <v>96</v>
      </c>
      <c r="D13" s="19" t="s">
        <v>89</v>
      </c>
      <c r="E13" s="29">
        <v>890</v>
      </c>
      <c r="F13" s="29">
        <v>32</v>
      </c>
      <c r="G13" s="19" t="s">
        <v>97</v>
      </c>
      <c r="H13" s="19" t="s">
        <v>98</v>
      </c>
      <c r="I13" s="31">
        <v>0.73599999999999999</v>
      </c>
      <c r="J13" s="16">
        <v>3</v>
      </c>
      <c r="K13" s="31">
        <f t="shared" ref="K13:K21" si="0">I13*J13</f>
        <v>2.2080000000000002</v>
      </c>
      <c r="L13" s="20"/>
      <c r="M13" s="20"/>
      <c r="N13" s="16"/>
      <c r="O13" s="22"/>
      <c r="P13" s="16"/>
      <c r="Q13" s="19" t="s">
        <v>92</v>
      </c>
      <c r="R13" s="29" t="s">
        <v>91</v>
      </c>
      <c r="S13" s="31">
        <v>0.28999999999999998</v>
      </c>
      <c r="T13" s="31">
        <v>0.115</v>
      </c>
      <c r="U13" s="31">
        <f t="shared" ref="U13:U21" si="1">S13+T13</f>
        <v>0.40499999999999997</v>
      </c>
      <c r="V13" s="19"/>
      <c r="W13" s="25">
        <v>0.09</v>
      </c>
      <c r="X13" s="32">
        <v>2.85</v>
      </c>
    </row>
    <row r="14" spans="1:24" ht="20.100000000000001" customHeight="1">
      <c r="A14" s="22">
        <v>8</v>
      </c>
      <c r="B14" s="20" t="s">
        <v>45</v>
      </c>
      <c r="C14" s="20" t="s">
        <v>99</v>
      </c>
      <c r="D14" s="19" t="s">
        <v>89</v>
      </c>
      <c r="E14" s="29">
        <v>890</v>
      </c>
      <c r="F14" s="29">
        <v>32</v>
      </c>
      <c r="G14" s="19" t="s">
        <v>97</v>
      </c>
      <c r="H14" s="19" t="s">
        <v>98</v>
      </c>
      <c r="I14" s="31">
        <v>0.73599999999999999</v>
      </c>
      <c r="J14" s="16">
        <v>3</v>
      </c>
      <c r="K14" s="31">
        <f t="shared" si="0"/>
        <v>2.2080000000000002</v>
      </c>
      <c r="L14" s="20"/>
      <c r="M14" s="20"/>
      <c r="N14" s="16"/>
      <c r="O14" s="22"/>
      <c r="P14" s="16"/>
      <c r="Q14" s="19" t="s">
        <v>92</v>
      </c>
      <c r="R14" s="29" t="s">
        <v>91</v>
      </c>
      <c r="S14" s="31">
        <v>0.28999999999999998</v>
      </c>
      <c r="T14" s="31">
        <v>0.115</v>
      </c>
      <c r="U14" s="31">
        <f t="shared" si="1"/>
        <v>0.40499999999999997</v>
      </c>
      <c r="V14" s="19"/>
      <c r="W14" s="25">
        <v>0.09</v>
      </c>
      <c r="X14" s="32">
        <v>2.85</v>
      </c>
    </row>
    <row r="15" spans="1:24" ht="20.100000000000001" customHeight="1">
      <c r="A15" s="22">
        <v>9</v>
      </c>
      <c r="B15" s="20" t="s">
        <v>41</v>
      </c>
      <c r="C15" s="20" t="s">
        <v>100</v>
      </c>
      <c r="D15" s="19" t="s">
        <v>89</v>
      </c>
      <c r="E15" s="29">
        <v>890</v>
      </c>
      <c r="F15" s="29">
        <v>32</v>
      </c>
      <c r="G15" s="19" t="s">
        <v>97</v>
      </c>
      <c r="H15" s="19" t="s">
        <v>98</v>
      </c>
      <c r="I15" s="31">
        <v>0.73599999999999999</v>
      </c>
      <c r="J15" s="16">
        <v>3.25</v>
      </c>
      <c r="K15" s="31">
        <f t="shared" si="0"/>
        <v>2.3919999999999999</v>
      </c>
      <c r="L15" s="20"/>
      <c r="M15" s="20"/>
      <c r="N15" s="16"/>
      <c r="O15" s="22"/>
      <c r="P15" s="16"/>
      <c r="Q15" s="19" t="s">
        <v>92</v>
      </c>
      <c r="R15" s="29" t="s">
        <v>91</v>
      </c>
      <c r="S15" s="31">
        <v>0.28999999999999998</v>
      </c>
      <c r="T15" s="31">
        <v>0.115</v>
      </c>
      <c r="U15" s="31">
        <f t="shared" si="1"/>
        <v>0.40499999999999997</v>
      </c>
      <c r="V15" s="19"/>
      <c r="W15" s="25">
        <v>0.09</v>
      </c>
      <c r="X15" s="32">
        <v>3.05</v>
      </c>
    </row>
    <row r="16" spans="1:24" ht="20.100000000000001" customHeight="1">
      <c r="A16" s="22">
        <v>10</v>
      </c>
      <c r="B16" s="20" t="s">
        <v>42</v>
      </c>
      <c r="C16" s="20" t="s">
        <v>101</v>
      </c>
      <c r="D16" s="19" t="s">
        <v>89</v>
      </c>
      <c r="E16" s="29">
        <v>890</v>
      </c>
      <c r="F16" s="29">
        <v>32</v>
      </c>
      <c r="G16" s="19" t="s">
        <v>97</v>
      </c>
      <c r="H16" s="19" t="s">
        <v>98</v>
      </c>
      <c r="I16" s="31">
        <v>0.73599999999999999</v>
      </c>
      <c r="J16" s="16">
        <v>2.5</v>
      </c>
      <c r="K16" s="31">
        <f t="shared" si="0"/>
        <v>1.8399999999999999</v>
      </c>
      <c r="L16" s="20"/>
      <c r="M16" s="20"/>
      <c r="N16" s="16"/>
      <c r="O16" s="22"/>
      <c r="P16" s="16"/>
      <c r="Q16" s="19" t="s">
        <v>92</v>
      </c>
      <c r="R16" s="29" t="s">
        <v>91</v>
      </c>
      <c r="S16" s="31">
        <v>0.28999999999999998</v>
      </c>
      <c r="T16" s="31">
        <v>0.115</v>
      </c>
      <c r="U16" s="31">
        <f t="shared" si="1"/>
        <v>0.40499999999999997</v>
      </c>
      <c r="V16" s="19"/>
      <c r="W16" s="25">
        <v>0.09</v>
      </c>
      <c r="X16" s="32">
        <v>2.4500000000000002</v>
      </c>
    </row>
    <row r="17" spans="1:24" ht="20.100000000000001" customHeight="1">
      <c r="A17" s="22">
        <v>11</v>
      </c>
      <c r="B17" s="20" t="s">
        <v>43</v>
      </c>
      <c r="C17" s="20" t="s">
        <v>102</v>
      </c>
      <c r="D17" s="19" t="s">
        <v>89</v>
      </c>
      <c r="E17" s="29">
        <v>890</v>
      </c>
      <c r="F17" s="29">
        <v>32</v>
      </c>
      <c r="G17" s="19" t="s">
        <v>97</v>
      </c>
      <c r="H17" s="19" t="s">
        <v>98</v>
      </c>
      <c r="I17" s="31">
        <v>0.73599999999999999</v>
      </c>
      <c r="J17" s="16">
        <v>3</v>
      </c>
      <c r="K17" s="31">
        <f t="shared" si="0"/>
        <v>2.2080000000000002</v>
      </c>
      <c r="L17" s="20"/>
      <c r="M17" s="20"/>
      <c r="N17" s="16"/>
      <c r="O17" s="22"/>
      <c r="P17" s="16"/>
      <c r="Q17" s="19" t="s">
        <v>92</v>
      </c>
      <c r="R17" s="29" t="s">
        <v>91</v>
      </c>
      <c r="S17" s="31">
        <v>0.28999999999999998</v>
      </c>
      <c r="T17" s="31">
        <v>0.115</v>
      </c>
      <c r="U17" s="31">
        <f t="shared" si="1"/>
        <v>0.40499999999999997</v>
      </c>
      <c r="V17" s="19"/>
      <c r="W17" s="25">
        <v>0.09</v>
      </c>
      <c r="X17" s="32">
        <v>2.85</v>
      </c>
    </row>
    <row r="18" spans="1:24" ht="20.100000000000001" customHeight="1">
      <c r="A18" s="22">
        <v>12</v>
      </c>
      <c r="B18" s="20" t="s">
        <v>44</v>
      </c>
      <c r="C18" s="20" t="s">
        <v>103</v>
      </c>
      <c r="D18" s="19" t="s">
        <v>89</v>
      </c>
      <c r="E18" s="29">
        <v>890</v>
      </c>
      <c r="F18" s="29">
        <v>32</v>
      </c>
      <c r="G18" s="19" t="s">
        <v>97</v>
      </c>
      <c r="H18" s="19" t="s">
        <v>98</v>
      </c>
      <c r="I18" s="31">
        <v>0.73599999999999999</v>
      </c>
      <c r="J18" s="16">
        <v>2.75</v>
      </c>
      <c r="K18" s="31">
        <f t="shared" si="0"/>
        <v>2.024</v>
      </c>
      <c r="L18" s="20"/>
      <c r="M18" s="20"/>
      <c r="N18" s="16"/>
      <c r="O18" s="22"/>
      <c r="P18" s="16"/>
      <c r="Q18" s="19" t="s">
        <v>92</v>
      </c>
      <c r="R18" s="29" t="s">
        <v>91</v>
      </c>
      <c r="S18" s="31">
        <v>0.28999999999999998</v>
      </c>
      <c r="T18" s="31">
        <v>0.115</v>
      </c>
      <c r="U18" s="31">
        <f t="shared" si="1"/>
        <v>0.40499999999999997</v>
      </c>
      <c r="V18" s="19"/>
      <c r="W18" s="25">
        <v>0.09</v>
      </c>
      <c r="X18" s="32">
        <v>2.65</v>
      </c>
    </row>
    <row r="19" spans="1:24" ht="20.100000000000001" customHeight="1">
      <c r="A19" s="22">
        <v>13</v>
      </c>
      <c r="B19" s="20" t="s">
        <v>93</v>
      </c>
      <c r="C19" s="20" t="s">
        <v>104</v>
      </c>
      <c r="D19" s="19" t="s">
        <v>89</v>
      </c>
      <c r="E19" s="29">
        <v>890</v>
      </c>
      <c r="F19" s="29">
        <v>32</v>
      </c>
      <c r="G19" s="19" t="s">
        <v>97</v>
      </c>
      <c r="H19" s="19" t="s">
        <v>98</v>
      </c>
      <c r="I19" s="31">
        <v>0.73599999999999999</v>
      </c>
      <c r="J19" s="16">
        <v>3.5</v>
      </c>
      <c r="K19" s="31">
        <f t="shared" si="0"/>
        <v>2.5760000000000001</v>
      </c>
      <c r="L19" s="20"/>
      <c r="M19" s="20"/>
      <c r="N19" s="16"/>
      <c r="O19" s="22"/>
      <c r="P19" s="16"/>
      <c r="Q19" s="19" t="s">
        <v>92</v>
      </c>
      <c r="R19" s="29" t="s">
        <v>91</v>
      </c>
      <c r="S19" s="31">
        <v>0.28999999999999998</v>
      </c>
      <c r="T19" s="31">
        <v>0.115</v>
      </c>
      <c r="U19" s="31">
        <f t="shared" si="1"/>
        <v>0.40499999999999997</v>
      </c>
      <c r="V19" s="19"/>
      <c r="W19" s="25">
        <v>0.09</v>
      </c>
      <c r="X19" s="32">
        <v>3.25</v>
      </c>
    </row>
    <row r="20" spans="1:24" ht="20.100000000000001" customHeight="1">
      <c r="A20" s="22">
        <v>14</v>
      </c>
      <c r="B20" s="20" t="s">
        <v>94</v>
      </c>
      <c r="C20" s="20" t="s">
        <v>105</v>
      </c>
      <c r="D20" s="19" t="s">
        <v>89</v>
      </c>
      <c r="E20" s="29">
        <v>890</v>
      </c>
      <c r="F20" s="29">
        <v>32</v>
      </c>
      <c r="G20" s="19" t="s">
        <v>97</v>
      </c>
      <c r="H20" s="19" t="s">
        <v>98</v>
      </c>
      <c r="I20" s="31">
        <v>0.73599999999999999</v>
      </c>
      <c r="J20" s="16">
        <v>3.5</v>
      </c>
      <c r="K20" s="31">
        <f t="shared" si="0"/>
        <v>2.5760000000000001</v>
      </c>
      <c r="L20" s="20"/>
      <c r="M20" s="20"/>
      <c r="N20" s="16"/>
      <c r="O20" s="22"/>
      <c r="P20" s="16"/>
      <c r="Q20" s="19" t="s">
        <v>92</v>
      </c>
      <c r="R20" s="29" t="s">
        <v>91</v>
      </c>
      <c r="S20" s="31">
        <v>0.28999999999999998</v>
      </c>
      <c r="T20" s="31">
        <v>0.115</v>
      </c>
      <c r="U20" s="31">
        <f t="shared" si="1"/>
        <v>0.40499999999999997</v>
      </c>
      <c r="V20" s="19"/>
      <c r="W20" s="25">
        <v>0.09</v>
      </c>
      <c r="X20" s="32">
        <v>3.25</v>
      </c>
    </row>
    <row r="21" spans="1:24" ht="20.100000000000001" customHeight="1">
      <c r="A21" s="22">
        <v>15</v>
      </c>
      <c r="B21" s="20" t="s">
        <v>106</v>
      </c>
      <c r="C21" s="20" t="s">
        <v>107</v>
      </c>
      <c r="D21" s="19" t="s">
        <v>89</v>
      </c>
      <c r="E21" s="29">
        <v>890</v>
      </c>
      <c r="F21" s="29">
        <v>32</v>
      </c>
      <c r="G21" s="19" t="s">
        <v>97</v>
      </c>
      <c r="H21" s="19" t="s">
        <v>98</v>
      </c>
      <c r="I21" s="31">
        <v>0.73599999999999999</v>
      </c>
      <c r="J21" s="16">
        <v>4.25</v>
      </c>
      <c r="K21" s="31">
        <f t="shared" si="0"/>
        <v>3.1280000000000001</v>
      </c>
      <c r="L21" s="20"/>
      <c r="M21" s="20"/>
      <c r="N21" s="16"/>
      <c r="O21" s="22"/>
      <c r="P21" s="16"/>
      <c r="Q21" s="19" t="s">
        <v>92</v>
      </c>
      <c r="R21" s="29" t="s">
        <v>91</v>
      </c>
      <c r="S21" s="31">
        <v>0.28999999999999998</v>
      </c>
      <c r="T21" s="31">
        <v>0.115</v>
      </c>
      <c r="U21" s="31">
        <f t="shared" si="1"/>
        <v>0.40499999999999997</v>
      </c>
      <c r="V21" s="19"/>
      <c r="W21" s="25">
        <v>0.09</v>
      </c>
      <c r="X21" s="32">
        <v>3.85</v>
      </c>
    </row>
    <row r="22" spans="1:24" ht="20.100000000000001" customHeight="1"/>
    <row r="23" spans="1:24" ht="20.100000000000001" customHeight="1">
      <c r="A23" s="37" t="s">
        <v>40</v>
      </c>
      <c r="B23" s="34"/>
      <c r="H23" s="34"/>
      <c r="M23" s="34"/>
      <c r="N23" s="34"/>
      <c r="O23" s="35"/>
      <c r="P23" s="34"/>
      <c r="Q23" s="38"/>
      <c r="S23" s="33"/>
      <c r="T23" s="33"/>
      <c r="U23" s="33"/>
      <c r="X23" s="34"/>
    </row>
  </sheetData>
  <mergeCells count="37">
    <mergeCell ref="W5:W7"/>
    <mergeCell ref="M3:O4"/>
    <mergeCell ref="F5:F7"/>
    <mergeCell ref="A3:C3"/>
    <mergeCell ref="A4:C4"/>
    <mergeCell ref="D3:E4"/>
    <mergeCell ref="V5:V7"/>
    <mergeCell ref="F3:H4"/>
    <mergeCell ref="I3:L4"/>
    <mergeCell ref="G5:K5"/>
    <mergeCell ref="L5:P5"/>
    <mergeCell ref="P3:R4"/>
    <mergeCell ref="Q5:U5"/>
    <mergeCell ref="S3:U4"/>
    <mergeCell ref="A5:A7"/>
    <mergeCell ref="B5:B7"/>
    <mergeCell ref="C5:C7"/>
    <mergeCell ref="D5:D7"/>
    <mergeCell ref="E5:E7"/>
    <mergeCell ref="K6:K7"/>
    <mergeCell ref="L6:L7"/>
    <mergeCell ref="A1:X1"/>
    <mergeCell ref="A2:X2"/>
    <mergeCell ref="Q6:Q7"/>
    <mergeCell ref="R6:R7"/>
    <mergeCell ref="T6:T7"/>
    <mergeCell ref="U6:U7"/>
    <mergeCell ref="X5:X7"/>
    <mergeCell ref="G6:G7"/>
    <mergeCell ref="H6:H7"/>
    <mergeCell ref="I6:I7"/>
    <mergeCell ref="J6:J7"/>
    <mergeCell ref="O6:O7"/>
    <mergeCell ref="P6:P7"/>
    <mergeCell ref="M6:M7"/>
    <mergeCell ref="N6:N7"/>
    <mergeCell ref="V3:X4"/>
  </mergeCells>
  <phoneticPr fontId="1" type="noConversion"/>
  <pageMargins left="0.11811023622047245" right="0.11811023622047245" top="0.74803149606299213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8"/>
  <sheetViews>
    <sheetView tabSelected="1" topLeftCell="A10" zoomScale="115" zoomScaleNormal="115" workbookViewId="0">
      <selection activeCell="T24" sqref="T24"/>
    </sheetView>
  </sheetViews>
  <sheetFormatPr defaultRowHeight="13.5"/>
  <cols>
    <col min="1" max="1" width="5.625" style="1" customWidth="1"/>
    <col min="2" max="2" width="5.625" style="4" customWidth="1"/>
    <col min="3" max="3" width="40.625" style="1" customWidth="1"/>
    <col min="4" max="4" width="16.625" style="1" customWidth="1"/>
    <col min="5" max="5" width="5.625" style="4" customWidth="1"/>
    <col min="6" max="6" width="5.125" style="4" customWidth="1"/>
    <col min="7" max="7" width="5.125" style="1" customWidth="1"/>
    <col min="8" max="8" width="5.125" style="4" customWidth="1"/>
    <col min="9" max="10" width="5.375" style="7" customWidth="1"/>
    <col min="11" max="11" width="7.625" style="7" customWidth="1"/>
    <col min="12" max="12" width="5.625" style="1" customWidth="1"/>
    <col min="13" max="14" width="5.125" style="4" customWidth="1"/>
    <col min="15" max="15" width="5.625" style="7" customWidth="1"/>
    <col min="16" max="16" width="5.125" style="4" customWidth="1"/>
    <col min="17" max="17" width="7.625" style="5" customWidth="1"/>
    <col min="18" max="16384" width="9" style="1"/>
  </cols>
  <sheetData>
    <row r="1" spans="1:17" ht="27">
      <c r="A1" s="49" t="s">
        <v>29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ht="1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7">
      <c r="A3" s="51" t="s">
        <v>31</v>
      </c>
      <c r="B3" s="51"/>
      <c r="C3" s="52" t="s">
        <v>47</v>
      </c>
      <c r="D3" s="51" t="s">
        <v>66</v>
      </c>
      <c r="E3" s="51" t="s">
        <v>69</v>
      </c>
      <c r="F3" s="51"/>
      <c r="G3" s="51"/>
      <c r="H3" s="51" t="s">
        <v>67</v>
      </c>
      <c r="I3" s="51"/>
      <c r="J3" s="53">
        <v>44027</v>
      </c>
      <c r="K3" s="53"/>
      <c r="L3" s="53"/>
      <c r="M3" s="53" t="s">
        <v>68</v>
      </c>
      <c r="N3" s="53"/>
      <c r="O3" s="44" t="s">
        <v>111</v>
      </c>
      <c r="P3" s="44"/>
      <c r="Q3" s="44"/>
    </row>
    <row r="4" spans="1:17">
      <c r="A4" s="51"/>
      <c r="B4" s="51"/>
      <c r="C4" s="52"/>
      <c r="D4" s="51"/>
      <c r="E4" s="51"/>
      <c r="F4" s="51"/>
      <c r="G4" s="51"/>
      <c r="H4" s="51"/>
      <c r="I4" s="51"/>
      <c r="J4" s="53"/>
      <c r="K4" s="53"/>
      <c r="L4" s="53"/>
      <c r="M4" s="53"/>
      <c r="N4" s="53"/>
      <c r="O4" s="44"/>
      <c r="P4" s="44"/>
      <c r="Q4" s="44"/>
    </row>
    <row r="5" spans="1:17">
      <c r="A5" s="51" t="s">
        <v>6</v>
      </c>
      <c r="B5" s="51" t="s">
        <v>7</v>
      </c>
      <c r="C5" s="51" t="s">
        <v>8</v>
      </c>
      <c r="D5" s="51" t="s">
        <v>32</v>
      </c>
      <c r="E5" s="51" t="s">
        <v>10</v>
      </c>
      <c r="F5" s="51" t="s">
        <v>11</v>
      </c>
      <c r="G5" s="41" t="s">
        <v>33</v>
      </c>
      <c r="H5" s="41"/>
      <c r="I5" s="41"/>
      <c r="J5" s="41"/>
      <c r="K5" s="41"/>
      <c r="L5" s="51" t="s">
        <v>34</v>
      </c>
      <c r="M5" s="51"/>
      <c r="N5" s="51"/>
      <c r="O5" s="51"/>
      <c r="P5" s="51" t="s">
        <v>14</v>
      </c>
      <c r="Q5" s="54" t="s">
        <v>35</v>
      </c>
    </row>
    <row r="6" spans="1:17" ht="24.95" customHeight="1">
      <c r="A6" s="51"/>
      <c r="B6" s="51"/>
      <c r="C6" s="51"/>
      <c r="D6" s="51"/>
      <c r="E6" s="51"/>
      <c r="F6" s="51"/>
      <c r="G6" s="18" t="s">
        <v>36</v>
      </c>
      <c r="H6" s="18" t="s">
        <v>17</v>
      </c>
      <c r="I6" s="17" t="s">
        <v>18</v>
      </c>
      <c r="J6" s="17" t="s">
        <v>19</v>
      </c>
      <c r="K6" s="17" t="s">
        <v>20</v>
      </c>
      <c r="L6" s="12" t="s">
        <v>16</v>
      </c>
      <c r="M6" s="12" t="s">
        <v>37</v>
      </c>
      <c r="N6" s="12" t="s">
        <v>38</v>
      </c>
      <c r="O6" s="15" t="s">
        <v>39</v>
      </c>
      <c r="P6" s="51"/>
      <c r="Q6" s="54"/>
    </row>
    <row r="7" spans="1:17" ht="20.100000000000001" customHeight="1">
      <c r="A7" s="12">
        <v>1</v>
      </c>
      <c r="B7" s="12"/>
      <c r="C7" s="8" t="s">
        <v>51</v>
      </c>
      <c r="D7" s="8" t="s">
        <v>47</v>
      </c>
      <c r="E7" s="12">
        <v>890</v>
      </c>
      <c r="F7" s="12">
        <v>16</v>
      </c>
      <c r="G7" s="12" t="s">
        <v>48</v>
      </c>
      <c r="H7" s="12" t="s">
        <v>46</v>
      </c>
      <c r="I7" s="15">
        <v>1.2849999999999999</v>
      </c>
      <c r="J7" s="15">
        <v>10.5</v>
      </c>
      <c r="K7" s="15">
        <f>I7*J7</f>
        <v>13.4925</v>
      </c>
      <c r="L7" s="12" t="s">
        <v>65</v>
      </c>
      <c r="M7" s="12" t="s">
        <v>49</v>
      </c>
      <c r="N7" s="12">
        <v>1</v>
      </c>
      <c r="O7" s="15">
        <f>0.853+0.248</f>
        <v>1.101</v>
      </c>
      <c r="P7" s="2">
        <v>0.09</v>
      </c>
      <c r="Q7" s="13">
        <v>15.9</v>
      </c>
    </row>
    <row r="8" spans="1:17" ht="20.100000000000001" customHeight="1">
      <c r="A8" s="12">
        <v>2</v>
      </c>
      <c r="B8" s="12"/>
      <c r="C8" s="8" t="s">
        <v>52</v>
      </c>
      <c r="D8" s="8" t="s">
        <v>47</v>
      </c>
      <c r="E8" s="12">
        <v>890</v>
      </c>
      <c r="F8" s="12">
        <v>16</v>
      </c>
      <c r="G8" s="12" t="s">
        <v>63</v>
      </c>
      <c r="H8" s="12" t="s">
        <v>46</v>
      </c>
      <c r="I8" s="15">
        <v>1.2849999999999999</v>
      </c>
      <c r="J8" s="15">
        <v>10.5</v>
      </c>
      <c r="K8" s="15">
        <f t="shared" ref="K8:K31" si="0">I8*J8</f>
        <v>13.4925</v>
      </c>
      <c r="L8" s="12" t="s">
        <v>65</v>
      </c>
      <c r="M8" s="12" t="s">
        <v>49</v>
      </c>
      <c r="N8" s="12">
        <v>1</v>
      </c>
      <c r="O8" s="15">
        <f t="shared" ref="O8:O16" si="1">0.853+0.248</f>
        <v>1.101</v>
      </c>
      <c r="P8" s="2">
        <v>0.09</v>
      </c>
      <c r="Q8" s="13">
        <v>15.9</v>
      </c>
    </row>
    <row r="9" spans="1:17" ht="20.100000000000001" customHeight="1">
      <c r="A9" s="3">
        <v>3</v>
      </c>
      <c r="B9" s="14"/>
      <c r="C9" s="8" t="s">
        <v>53</v>
      </c>
      <c r="D9" s="8" t="s">
        <v>47</v>
      </c>
      <c r="E9" s="12">
        <v>890</v>
      </c>
      <c r="F9" s="12">
        <v>16</v>
      </c>
      <c r="G9" s="12" t="s">
        <v>63</v>
      </c>
      <c r="H9" s="12" t="s">
        <v>46</v>
      </c>
      <c r="I9" s="15">
        <v>1.2849999999999999</v>
      </c>
      <c r="J9" s="26">
        <v>10.5</v>
      </c>
      <c r="K9" s="15">
        <f t="shared" si="0"/>
        <v>13.4925</v>
      </c>
      <c r="L9" s="12" t="s">
        <v>65</v>
      </c>
      <c r="M9" s="12" t="s">
        <v>49</v>
      </c>
      <c r="N9" s="12">
        <v>1</v>
      </c>
      <c r="O9" s="15">
        <f t="shared" si="1"/>
        <v>1.101</v>
      </c>
      <c r="P9" s="2">
        <v>0.09</v>
      </c>
      <c r="Q9" s="13">
        <v>15.9</v>
      </c>
    </row>
    <row r="10" spans="1:17" ht="20.100000000000001" customHeight="1">
      <c r="A10" s="3">
        <v>4</v>
      </c>
      <c r="B10" s="14"/>
      <c r="C10" s="8" t="s">
        <v>54</v>
      </c>
      <c r="D10" s="8" t="s">
        <v>47</v>
      </c>
      <c r="E10" s="12">
        <v>890</v>
      </c>
      <c r="F10" s="12">
        <v>16</v>
      </c>
      <c r="G10" s="12" t="s">
        <v>63</v>
      </c>
      <c r="H10" s="12" t="s">
        <v>46</v>
      </c>
      <c r="I10" s="15">
        <v>1.2849999999999999</v>
      </c>
      <c r="J10" s="26">
        <v>9.5</v>
      </c>
      <c r="K10" s="15">
        <f t="shared" si="0"/>
        <v>12.2075</v>
      </c>
      <c r="L10" s="12" t="s">
        <v>65</v>
      </c>
      <c r="M10" s="12" t="s">
        <v>49</v>
      </c>
      <c r="N10" s="12">
        <v>1</v>
      </c>
      <c r="O10" s="15">
        <f t="shared" si="1"/>
        <v>1.101</v>
      </c>
      <c r="P10" s="2">
        <v>0.09</v>
      </c>
      <c r="Q10" s="13">
        <v>14.5</v>
      </c>
    </row>
    <row r="11" spans="1:17" ht="20.100000000000001" customHeight="1">
      <c r="A11" s="3">
        <v>5</v>
      </c>
      <c r="B11" s="12"/>
      <c r="C11" s="8" t="s">
        <v>57</v>
      </c>
      <c r="D11" s="8" t="s">
        <v>47</v>
      </c>
      <c r="E11" s="12">
        <v>890</v>
      </c>
      <c r="F11" s="12">
        <v>16</v>
      </c>
      <c r="G11" s="12" t="s">
        <v>63</v>
      </c>
      <c r="H11" s="12" t="s">
        <v>46</v>
      </c>
      <c r="I11" s="15">
        <v>1.2849999999999999</v>
      </c>
      <c r="J11" s="26">
        <v>9.5</v>
      </c>
      <c r="K11" s="15">
        <f t="shared" si="0"/>
        <v>12.2075</v>
      </c>
      <c r="L11" s="12" t="s">
        <v>65</v>
      </c>
      <c r="M11" s="12" t="s">
        <v>49</v>
      </c>
      <c r="N11" s="12">
        <v>1</v>
      </c>
      <c r="O11" s="15">
        <f t="shared" si="1"/>
        <v>1.101</v>
      </c>
      <c r="P11" s="2">
        <v>0.09</v>
      </c>
      <c r="Q11" s="13">
        <v>14.5</v>
      </c>
    </row>
    <row r="12" spans="1:17" ht="20.100000000000001" customHeight="1">
      <c r="A12" s="3">
        <v>6</v>
      </c>
      <c r="B12" s="12"/>
      <c r="C12" s="8" t="s">
        <v>58</v>
      </c>
      <c r="D12" s="8" t="s">
        <v>47</v>
      </c>
      <c r="E12" s="12">
        <v>890</v>
      </c>
      <c r="F12" s="12">
        <v>16</v>
      </c>
      <c r="G12" s="12" t="s">
        <v>63</v>
      </c>
      <c r="H12" s="12" t="s">
        <v>46</v>
      </c>
      <c r="I12" s="15">
        <v>1.2849999999999999</v>
      </c>
      <c r="J12" s="26">
        <v>9.5</v>
      </c>
      <c r="K12" s="15">
        <f t="shared" si="0"/>
        <v>12.2075</v>
      </c>
      <c r="L12" s="12" t="s">
        <v>65</v>
      </c>
      <c r="M12" s="12" t="s">
        <v>49</v>
      </c>
      <c r="N12" s="12">
        <v>1</v>
      </c>
      <c r="O12" s="15">
        <f t="shared" si="1"/>
        <v>1.101</v>
      </c>
      <c r="P12" s="2">
        <v>0.09</v>
      </c>
      <c r="Q12" s="13">
        <v>14.5</v>
      </c>
    </row>
    <row r="13" spans="1:17" ht="20.100000000000001" customHeight="1">
      <c r="A13" s="3">
        <v>7</v>
      </c>
      <c r="B13" s="3"/>
      <c r="C13" s="8" t="s">
        <v>55</v>
      </c>
      <c r="D13" s="8" t="s">
        <v>47</v>
      </c>
      <c r="E13" s="12">
        <v>890</v>
      </c>
      <c r="F13" s="12">
        <v>16</v>
      </c>
      <c r="G13" s="12" t="s">
        <v>63</v>
      </c>
      <c r="H13" s="12" t="s">
        <v>46</v>
      </c>
      <c r="I13" s="15">
        <v>1.2849999999999999</v>
      </c>
      <c r="J13" s="26">
        <v>9.5</v>
      </c>
      <c r="K13" s="15">
        <f t="shared" si="0"/>
        <v>12.2075</v>
      </c>
      <c r="L13" s="12" t="s">
        <v>65</v>
      </c>
      <c r="M13" s="12" t="s">
        <v>49</v>
      </c>
      <c r="N13" s="12">
        <v>1</v>
      </c>
      <c r="O13" s="15">
        <f t="shared" si="1"/>
        <v>1.101</v>
      </c>
      <c r="P13" s="2">
        <v>0.09</v>
      </c>
      <c r="Q13" s="13">
        <v>14.5</v>
      </c>
    </row>
    <row r="14" spans="1:17" ht="20.100000000000001" customHeight="1">
      <c r="A14" s="3">
        <v>8</v>
      </c>
      <c r="B14" s="3"/>
      <c r="C14" s="8" t="s">
        <v>60</v>
      </c>
      <c r="D14" s="8" t="s">
        <v>47</v>
      </c>
      <c r="E14" s="12">
        <v>890</v>
      </c>
      <c r="F14" s="12">
        <v>16</v>
      </c>
      <c r="G14" s="12" t="s">
        <v>63</v>
      </c>
      <c r="H14" s="12" t="s">
        <v>46</v>
      </c>
      <c r="I14" s="15">
        <v>1.2849999999999999</v>
      </c>
      <c r="J14" s="26">
        <v>10</v>
      </c>
      <c r="K14" s="15">
        <f t="shared" si="0"/>
        <v>12.85</v>
      </c>
      <c r="L14" s="12" t="s">
        <v>65</v>
      </c>
      <c r="M14" s="12" t="s">
        <v>49</v>
      </c>
      <c r="N14" s="12">
        <v>1</v>
      </c>
      <c r="O14" s="15">
        <f t="shared" si="1"/>
        <v>1.101</v>
      </c>
      <c r="P14" s="2">
        <v>0.09</v>
      </c>
      <c r="Q14" s="13">
        <v>15.2</v>
      </c>
    </row>
    <row r="15" spans="1:17" ht="20.100000000000001" customHeight="1">
      <c r="A15" s="3">
        <v>9</v>
      </c>
      <c r="B15" s="3"/>
      <c r="C15" s="8" t="s">
        <v>56</v>
      </c>
      <c r="D15" s="8" t="s">
        <v>47</v>
      </c>
      <c r="E15" s="12">
        <v>890</v>
      </c>
      <c r="F15" s="12">
        <v>16</v>
      </c>
      <c r="G15" s="12" t="s">
        <v>63</v>
      </c>
      <c r="H15" s="12" t="s">
        <v>46</v>
      </c>
      <c r="I15" s="15">
        <v>1.2849999999999999</v>
      </c>
      <c r="J15" s="26">
        <v>9.5</v>
      </c>
      <c r="K15" s="15">
        <f t="shared" si="0"/>
        <v>12.2075</v>
      </c>
      <c r="L15" s="12" t="s">
        <v>65</v>
      </c>
      <c r="M15" s="12" t="s">
        <v>49</v>
      </c>
      <c r="N15" s="12">
        <v>1</v>
      </c>
      <c r="O15" s="15">
        <f t="shared" si="1"/>
        <v>1.101</v>
      </c>
      <c r="P15" s="2">
        <v>0.09</v>
      </c>
      <c r="Q15" s="13">
        <v>14.5</v>
      </c>
    </row>
    <row r="16" spans="1:17" ht="20.100000000000001" customHeight="1">
      <c r="A16" s="3">
        <v>10</v>
      </c>
      <c r="B16" s="3"/>
      <c r="C16" s="8" t="s">
        <v>59</v>
      </c>
      <c r="D16" s="8" t="s">
        <v>47</v>
      </c>
      <c r="E16" s="12">
        <v>890</v>
      </c>
      <c r="F16" s="12">
        <v>16</v>
      </c>
      <c r="G16" s="12" t="s">
        <v>63</v>
      </c>
      <c r="H16" s="12" t="s">
        <v>46</v>
      </c>
      <c r="I16" s="15">
        <v>1.2849999999999999</v>
      </c>
      <c r="J16" s="6">
        <v>8</v>
      </c>
      <c r="K16" s="15">
        <f t="shared" si="0"/>
        <v>10.28</v>
      </c>
      <c r="L16" s="12" t="s">
        <v>50</v>
      </c>
      <c r="M16" s="12" t="s">
        <v>49</v>
      </c>
      <c r="N16" s="12">
        <v>1</v>
      </c>
      <c r="O16" s="15">
        <f t="shared" si="1"/>
        <v>1.101</v>
      </c>
      <c r="P16" s="2">
        <v>0.09</v>
      </c>
      <c r="Q16" s="13">
        <v>12.4</v>
      </c>
    </row>
    <row r="17" spans="1:17" ht="20.100000000000001" customHeight="1">
      <c r="A17" s="3">
        <v>11</v>
      </c>
      <c r="B17" s="3"/>
      <c r="C17" s="10" t="s">
        <v>70</v>
      </c>
      <c r="D17" s="8" t="s">
        <v>47</v>
      </c>
      <c r="E17" s="12">
        <v>880</v>
      </c>
      <c r="F17" s="12">
        <v>16</v>
      </c>
      <c r="G17" s="12" t="s">
        <v>64</v>
      </c>
      <c r="H17" s="12" t="s">
        <v>46</v>
      </c>
      <c r="I17" s="6">
        <v>1.194</v>
      </c>
      <c r="J17" s="6">
        <v>5</v>
      </c>
      <c r="K17" s="15">
        <f t="shared" si="0"/>
        <v>5.97</v>
      </c>
      <c r="L17" s="12" t="s">
        <v>50</v>
      </c>
      <c r="M17" s="12" t="s">
        <v>49</v>
      </c>
      <c r="N17" s="12">
        <v>1</v>
      </c>
      <c r="O17" s="6">
        <f>0.771+0.248</f>
        <v>1.0190000000000001</v>
      </c>
      <c r="P17" s="2">
        <v>0.09</v>
      </c>
      <c r="Q17" s="11">
        <v>7.6</v>
      </c>
    </row>
    <row r="18" spans="1:17" ht="20.100000000000001" customHeight="1">
      <c r="A18" s="3">
        <v>12</v>
      </c>
      <c r="B18" s="3"/>
      <c r="C18" s="10" t="s">
        <v>71</v>
      </c>
      <c r="D18" s="8" t="s">
        <v>47</v>
      </c>
      <c r="E18" s="12">
        <v>880</v>
      </c>
      <c r="F18" s="12">
        <v>16</v>
      </c>
      <c r="G18" s="12" t="s">
        <v>64</v>
      </c>
      <c r="H18" s="12" t="s">
        <v>46</v>
      </c>
      <c r="I18" s="6">
        <v>1.194</v>
      </c>
      <c r="J18" s="6">
        <v>5.5</v>
      </c>
      <c r="K18" s="15">
        <f t="shared" si="0"/>
        <v>6.5670000000000002</v>
      </c>
      <c r="L18" s="12" t="s">
        <v>50</v>
      </c>
      <c r="M18" s="12" t="s">
        <v>49</v>
      </c>
      <c r="N18" s="12">
        <v>1</v>
      </c>
      <c r="O18" s="6">
        <f t="shared" ref="O18:O26" si="2">0.771+0.248</f>
        <v>1.0190000000000001</v>
      </c>
      <c r="P18" s="2">
        <v>0.09</v>
      </c>
      <c r="Q18" s="11">
        <v>8.25</v>
      </c>
    </row>
    <row r="19" spans="1:17" ht="20.100000000000001" customHeight="1">
      <c r="A19" s="3">
        <v>13</v>
      </c>
      <c r="B19" s="3"/>
      <c r="C19" s="10" t="s">
        <v>72</v>
      </c>
      <c r="D19" s="8" t="s">
        <v>47</v>
      </c>
      <c r="E19" s="12">
        <v>880</v>
      </c>
      <c r="F19" s="12">
        <v>16</v>
      </c>
      <c r="G19" s="12" t="s">
        <v>64</v>
      </c>
      <c r="H19" s="12" t="s">
        <v>46</v>
      </c>
      <c r="I19" s="6">
        <v>1.194</v>
      </c>
      <c r="J19" s="6">
        <v>5.75</v>
      </c>
      <c r="K19" s="15">
        <f t="shared" si="0"/>
        <v>6.8654999999999999</v>
      </c>
      <c r="L19" s="12" t="s">
        <v>50</v>
      </c>
      <c r="M19" s="12" t="s">
        <v>49</v>
      </c>
      <c r="N19" s="12">
        <v>1</v>
      </c>
      <c r="O19" s="6">
        <f t="shared" si="2"/>
        <v>1.0190000000000001</v>
      </c>
      <c r="P19" s="2">
        <v>0.09</v>
      </c>
      <c r="Q19" s="11">
        <v>8.6</v>
      </c>
    </row>
    <row r="20" spans="1:17" ht="20.100000000000001" customHeight="1">
      <c r="A20" s="3">
        <v>14</v>
      </c>
      <c r="B20" s="3"/>
      <c r="C20" s="10" t="s">
        <v>73</v>
      </c>
      <c r="D20" s="8" t="s">
        <v>47</v>
      </c>
      <c r="E20" s="12">
        <v>880</v>
      </c>
      <c r="F20" s="12">
        <v>16</v>
      </c>
      <c r="G20" s="12" t="s">
        <v>64</v>
      </c>
      <c r="H20" s="12" t="s">
        <v>46</v>
      </c>
      <c r="I20" s="6">
        <v>1.194</v>
      </c>
      <c r="J20" s="6">
        <v>5</v>
      </c>
      <c r="K20" s="15">
        <f t="shared" si="0"/>
        <v>5.97</v>
      </c>
      <c r="L20" s="12" t="s">
        <v>50</v>
      </c>
      <c r="M20" s="12" t="s">
        <v>49</v>
      </c>
      <c r="N20" s="12">
        <v>1</v>
      </c>
      <c r="O20" s="6">
        <f t="shared" si="2"/>
        <v>1.0190000000000001</v>
      </c>
      <c r="P20" s="2">
        <v>0.09</v>
      </c>
      <c r="Q20" s="11">
        <v>7.6</v>
      </c>
    </row>
    <row r="21" spans="1:17" ht="20.100000000000001" customHeight="1">
      <c r="A21" s="3">
        <v>15</v>
      </c>
      <c r="B21" s="3"/>
      <c r="C21" s="10" t="s">
        <v>74</v>
      </c>
      <c r="D21" s="8" t="s">
        <v>47</v>
      </c>
      <c r="E21" s="12">
        <v>880</v>
      </c>
      <c r="F21" s="12">
        <v>16</v>
      </c>
      <c r="G21" s="12" t="s">
        <v>64</v>
      </c>
      <c r="H21" s="12" t="s">
        <v>46</v>
      </c>
      <c r="I21" s="6">
        <v>1.194</v>
      </c>
      <c r="J21" s="6">
        <v>5.5</v>
      </c>
      <c r="K21" s="15">
        <f t="shared" si="0"/>
        <v>6.5670000000000002</v>
      </c>
      <c r="L21" s="12" t="s">
        <v>50</v>
      </c>
      <c r="M21" s="12" t="s">
        <v>49</v>
      </c>
      <c r="N21" s="12">
        <v>1</v>
      </c>
      <c r="O21" s="6">
        <f t="shared" si="2"/>
        <v>1.0190000000000001</v>
      </c>
      <c r="P21" s="2">
        <v>0.09</v>
      </c>
      <c r="Q21" s="11">
        <v>8.25</v>
      </c>
    </row>
    <row r="22" spans="1:17" ht="20.100000000000001" customHeight="1">
      <c r="A22" s="3">
        <v>16</v>
      </c>
      <c r="B22" s="3"/>
      <c r="C22" s="10" t="s">
        <v>75</v>
      </c>
      <c r="D22" s="8" t="s">
        <v>47</v>
      </c>
      <c r="E22" s="12">
        <v>880</v>
      </c>
      <c r="F22" s="12">
        <v>16</v>
      </c>
      <c r="G22" s="12" t="s">
        <v>64</v>
      </c>
      <c r="H22" s="12" t="s">
        <v>46</v>
      </c>
      <c r="I22" s="6">
        <v>1.194</v>
      </c>
      <c r="J22" s="6">
        <v>5</v>
      </c>
      <c r="K22" s="15">
        <f t="shared" si="0"/>
        <v>5.97</v>
      </c>
      <c r="L22" s="12" t="s">
        <v>50</v>
      </c>
      <c r="M22" s="12" t="s">
        <v>49</v>
      </c>
      <c r="N22" s="12">
        <v>1</v>
      </c>
      <c r="O22" s="6">
        <f t="shared" si="2"/>
        <v>1.0190000000000001</v>
      </c>
      <c r="P22" s="2">
        <v>0.09</v>
      </c>
      <c r="Q22" s="11">
        <v>7.6</v>
      </c>
    </row>
    <row r="23" spans="1:17" ht="20.100000000000001" customHeight="1">
      <c r="A23" s="3">
        <v>17</v>
      </c>
      <c r="B23" s="3"/>
      <c r="C23" s="10" t="s">
        <v>76</v>
      </c>
      <c r="D23" s="8" t="s">
        <v>47</v>
      </c>
      <c r="E23" s="12">
        <v>880</v>
      </c>
      <c r="F23" s="12">
        <v>16</v>
      </c>
      <c r="G23" s="12" t="s">
        <v>64</v>
      </c>
      <c r="H23" s="12" t="s">
        <v>46</v>
      </c>
      <c r="I23" s="6">
        <v>1.194</v>
      </c>
      <c r="J23" s="6">
        <v>5</v>
      </c>
      <c r="K23" s="15">
        <f t="shared" si="0"/>
        <v>5.97</v>
      </c>
      <c r="L23" s="12" t="s">
        <v>50</v>
      </c>
      <c r="M23" s="12" t="s">
        <v>49</v>
      </c>
      <c r="N23" s="12">
        <v>1</v>
      </c>
      <c r="O23" s="6">
        <f t="shared" si="2"/>
        <v>1.0190000000000001</v>
      </c>
      <c r="P23" s="2">
        <v>0.09</v>
      </c>
      <c r="Q23" s="11">
        <v>7.6</v>
      </c>
    </row>
    <row r="24" spans="1:17" ht="20.100000000000001" customHeight="1">
      <c r="A24" s="3">
        <v>18</v>
      </c>
      <c r="B24" s="3"/>
      <c r="C24" s="10" t="s">
        <v>77</v>
      </c>
      <c r="D24" s="8" t="s">
        <v>47</v>
      </c>
      <c r="E24" s="12">
        <v>880</v>
      </c>
      <c r="F24" s="12">
        <v>16</v>
      </c>
      <c r="G24" s="12" t="s">
        <v>64</v>
      </c>
      <c r="H24" s="12" t="s">
        <v>46</v>
      </c>
      <c r="I24" s="6">
        <v>1.194</v>
      </c>
      <c r="J24" s="6">
        <v>5</v>
      </c>
      <c r="K24" s="15">
        <f t="shared" si="0"/>
        <v>5.97</v>
      </c>
      <c r="L24" s="12" t="s">
        <v>50</v>
      </c>
      <c r="M24" s="12" t="s">
        <v>49</v>
      </c>
      <c r="N24" s="12">
        <v>1</v>
      </c>
      <c r="O24" s="6">
        <f t="shared" si="2"/>
        <v>1.0190000000000001</v>
      </c>
      <c r="P24" s="2">
        <v>0.09</v>
      </c>
      <c r="Q24" s="11">
        <v>7.6</v>
      </c>
    </row>
    <row r="25" spans="1:17" ht="20.100000000000001" customHeight="1">
      <c r="A25" s="3">
        <v>19</v>
      </c>
      <c r="B25" s="3"/>
      <c r="C25" s="10" t="s">
        <v>78</v>
      </c>
      <c r="D25" s="8" t="s">
        <v>47</v>
      </c>
      <c r="E25" s="12">
        <v>880</v>
      </c>
      <c r="F25" s="12">
        <v>16</v>
      </c>
      <c r="G25" s="12" t="s">
        <v>64</v>
      </c>
      <c r="H25" s="12" t="s">
        <v>46</v>
      </c>
      <c r="I25" s="6">
        <v>1.194</v>
      </c>
      <c r="J25" s="6">
        <v>5</v>
      </c>
      <c r="K25" s="15">
        <f t="shared" si="0"/>
        <v>5.97</v>
      </c>
      <c r="L25" s="12" t="s">
        <v>50</v>
      </c>
      <c r="M25" s="12" t="s">
        <v>49</v>
      </c>
      <c r="N25" s="12">
        <v>1</v>
      </c>
      <c r="O25" s="6">
        <f t="shared" si="2"/>
        <v>1.0190000000000001</v>
      </c>
      <c r="P25" s="2">
        <v>0.09</v>
      </c>
      <c r="Q25" s="11">
        <v>7.6</v>
      </c>
    </row>
    <row r="26" spans="1:17" ht="20.100000000000001" customHeight="1">
      <c r="A26" s="3">
        <v>20</v>
      </c>
      <c r="B26" s="3"/>
      <c r="C26" s="10" t="s">
        <v>79</v>
      </c>
      <c r="D26" s="8" t="s">
        <v>47</v>
      </c>
      <c r="E26" s="12">
        <v>880</v>
      </c>
      <c r="F26" s="12">
        <v>16</v>
      </c>
      <c r="G26" s="12" t="s">
        <v>64</v>
      </c>
      <c r="H26" s="12" t="s">
        <v>46</v>
      </c>
      <c r="I26" s="6">
        <v>1.194</v>
      </c>
      <c r="J26" s="6">
        <v>5</v>
      </c>
      <c r="K26" s="15">
        <f t="shared" si="0"/>
        <v>5.97</v>
      </c>
      <c r="L26" s="12" t="s">
        <v>50</v>
      </c>
      <c r="M26" s="12" t="s">
        <v>49</v>
      </c>
      <c r="N26" s="12">
        <v>1</v>
      </c>
      <c r="O26" s="6">
        <f t="shared" si="2"/>
        <v>1.0190000000000001</v>
      </c>
      <c r="P26" s="2">
        <v>0.09</v>
      </c>
      <c r="Q26" s="11">
        <v>7.6</v>
      </c>
    </row>
    <row r="27" spans="1:17" ht="20.100000000000001" customHeight="1">
      <c r="A27" s="3">
        <v>21</v>
      </c>
      <c r="B27" s="3"/>
      <c r="C27" s="10" t="s">
        <v>114</v>
      </c>
      <c r="D27" s="8" t="s">
        <v>47</v>
      </c>
      <c r="E27" s="3">
        <v>890</v>
      </c>
      <c r="F27" s="12">
        <v>32</v>
      </c>
      <c r="G27" s="12" t="s">
        <v>63</v>
      </c>
      <c r="H27" s="12" t="s">
        <v>46</v>
      </c>
      <c r="I27" s="15">
        <v>1.2849999999999999</v>
      </c>
      <c r="J27" s="6">
        <v>5.25</v>
      </c>
      <c r="K27" s="15">
        <f t="shared" si="0"/>
        <v>6.7462499999999999</v>
      </c>
      <c r="L27" s="12" t="s">
        <v>65</v>
      </c>
      <c r="M27" s="12" t="s">
        <v>49</v>
      </c>
      <c r="N27" s="12">
        <v>1</v>
      </c>
      <c r="O27" s="6">
        <f>0.578+0.147</f>
        <v>0.72499999999999998</v>
      </c>
      <c r="P27" s="2">
        <v>0.09</v>
      </c>
      <c r="Q27" s="13">
        <v>8.15</v>
      </c>
    </row>
    <row r="28" spans="1:17" ht="20.100000000000001" customHeight="1">
      <c r="A28" s="3">
        <v>25</v>
      </c>
      <c r="B28" s="3"/>
      <c r="C28" s="10" t="s">
        <v>113</v>
      </c>
      <c r="D28" s="8" t="s">
        <v>47</v>
      </c>
      <c r="E28" s="3">
        <v>890</v>
      </c>
      <c r="F28" s="12">
        <v>16</v>
      </c>
      <c r="G28" s="12" t="s">
        <v>63</v>
      </c>
      <c r="H28" s="12" t="s">
        <v>46</v>
      </c>
      <c r="I28" s="15">
        <v>1.2849999999999999</v>
      </c>
      <c r="J28" s="6">
        <v>8</v>
      </c>
      <c r="K28" s="15">
        <f t="shared" si="0"/>
        <v>10.28</v>
      </c>
      <c r="L28" s="12" t="s">
        <v>65</v>
      </c>
      <c r="M28" s="12" t="s">
        <v>49</v>
      </c>
      <c r="N28" s="12">
        <v>1</v>
      </c>
      <c r="O28" s="6">
        <f>0.853+0.248</f>
        <v>1.101</v>
      </c>
      <c r="P28" s="2">
        <v>0.09</v>
      </c>
      <c r="Q28" s="13">
        <v>12.4</v>
      </c>
    </row>
    <row r="29" spans="1:17" ht="20.100000000000001" customHeight="1">
      <c r="A29" s="3">
        <v>26</v>
      </c>
      <c r="B29" s="3"/>
      <c r="C29" s="10" t="s">
        <v>112</v>
      </c>
      <c r="D29" s="8" t="s">
        <v>47</v>
      </c>
      <c r="E29" s="3">
        <v>890</v>
      </c>
      <c r="F29" s="12">
        <v>16</v>
      </c>
      <c r="G29" s="12" t="s">
        <v>63</v>
      </c>
      <c r="H29" s="12" t="s">
        <v>46</v>
      </c>
      <c r="I29" s="15">
        <v>1.2849999999999999</v>
      </c>
      <c r="J29" s="6">
        <v>10</v>
      </c>
      <c r="K29" s="15">
        <f t="shared" si="0"/>
        <v>12.85</v>
      </c>
      <c r="L29" s="12" t="s">
        <v>65</v>
      </c>
      <c r="M29" s="12" t="s">
        <v>49</v>
      </c>
      <c r="N29" s="12">
        <v>1</v>
      </c>
      <c r="O29" s="6">
        <f>0.853+0.248</f>
        <v>1.101</v>
      </c>
      <c r="P29" s="2">
        <v>0.09</v>
      </c>
      <c r="Q29" s="13">
        <v>15.2</v>
      </c>
    </row>
    <row r="30" spans="1:17" ht="20.100000000000001" customHeight="1">
      <c r="A30" s="3">
        <v>27</v>
      </c>
      <c r="B30" s="3"/>
      <c r="C30" s="10" t="s">
        <v>61</v>
      </c>
      <c r="D30" s="8" t="s">
        <v>47</v>
      </c>
      <c r="E30" s="3">
        <v>890</v>
      </c>
      <c r="F30" s="12">
        <v>16</v>
      </c>
      <c r="G30" s="12" t="s">
        <v>63</v>
      </c>
      <c r="H30" s="12" t="s">
        <v>46</v>
      </c>
      <c r="I30" s="15">
        <v>1.2849999999999999</v>
      </c>
      <c r="J30" s="6">
        <v>10.25</v>
      </c>
      <c r="K30" s="15">
        <f t="shared" si="0"/>
        <v>13.171249999999999</v>
      </c>
      <c r="L30" s="12" t="s">
        <v>65</v>
      </c>
      <c r="M30" s="12" t="s">
        <v>49</v>
      </c>
      <c r="N30" s="12">
        <v>1</v>
      </c>
      <c r="O30" s="6">
        <f>0.853+0.248</f>
        <v>1.101</v>
      </c>
      <c r="P30" s="2">
        <v>0.09</v>
      </c>
      <c r="Q30" s="13">
        <v>15.55</v>
      </c>
    </row>
    <row r="31" spans="1:17" ht="20.100000000000001" customHeight="1">
      <c r="A31" s="3">
        <v>28</v>
      </c>
      <c r="B31" s="3"/>
      <c r="C31" s="10" t="s">
        <v>62</v>
      </c>
      <c r="D31" s="8" t="s">
        <v>47</v>
      </c>
      <c r="E31" s="3">
        <v>890</v>
      </c>
      <c r="F31" s="12">
        <v>16</v>
      </c>
      <c r="G31" s="12" t="s">
        <v>63</v>
      </c>
      <c r="H31" s="12" t="s">
        <v>46</v>
      </c>
      <c r="I31" s="15">
        <v>1.2849999999999999</v>
      </c>
      <c r="J31" s="6">
        <v>13</v>
      </c>
      <c r="K31" s="15">
        <f t="shared" si="0"/>
        <v>16.704999999999998</v>
      </c>
      <c r="L31" s="12" t="s">
        <v>65</v>
      </c>
      <c r="M31" s="12" t="s">
        <v>49</v>
      </c>
      <c r="N31" s="12">
        <v>1</v>
      </c>
      <c r="O31" s="6">
        <f>0.853+0.248</f>
        <v>1.101</v>
      </c>
      <c r="P31" s="2">
        <v>0.09</v>
      </c>
      <c r="Q31" s="13">
        <v>19.399999999999999</v>
      </c>
    </row>
    <row r="32" spans="1:17" ht="20.100000000000001" customHeight="1">
      <c r="A32" s="3">
        <v>29</v>
      </c>
      <c r="B32" s="3" t="s">
        <v>80</v>
      </c>
      <c r="C32" s="10" t="s">
        <v>81</v>
      </c>
      <c r="D32" s="8" t="s">
        <v>47</v>
      </c>
      <c r="E32" s="3">
        <v>890</v>
      </c>
      <c r="F32" s="12">
        <v>16</v>
      </c>
      <c r="G32" s="12" t="s">
        <v>63</v>
      </c>
      <c r="H32" s="12" t="s">
        <v>46</v>
      </c>
      <c r="I32" s="15">
        <v>1.2849999999999999</v>
      </c>
      <c r="J32" s="6">
        <v>6</v>
      </c>
      <c r="K32" s="15">
        <f>I32*J32</f>
        <v>7.7099999999999991</v>
      </c>
      <c r="L32" s="28" t="s">
        <v>50</v>
      </c>
      <c r="M32" s="28" t="s">
        <v>115</v>
      </c>
      <c r="N32" s="12">
        <v>1</v>
      </c>
      <c r="O32" s="6">
        <f>0.697+0.248</f>
        <v>0.94499999999999995</v>
      </c>
      <c r="P32" s="2">
        <v>0.09</v>
      </c>
      <c r="Q32" s="13">
        <v>9.4499999999999993</v>
      </c>
    </row>
    <row r="33" spans="1:17" ht="20.100000000000001" customHeight="1">
      <c r="A33" s="3">
        <v>30</v>
      </c>
      <c r="B33" s="3" t="s">
        <v>82</v>
      </c>
      <c r="C33" s="10" t="s">
        <v>83</v>
      </c>
      <c r="D33" s="8" t="s">
        <v>47</v>
      </c>
      <c r="E33" s="3">
        <v>890</v>
      </c>
      <c r="F33" s="12">
        <v>16</v>
      </c>
      <c r="G33" s="12" t="s">
        <v>63</v>
      </c>
      <c r="H33" s="12" t="s">
        <v>46</v>
      </c>
      <c r="I33" s="15">
        <v>1.2849999999999999</v>
      </c>
      <c r="J33" s="6">
        <v>6</v>
      </c>
      <c r="K33" s="15">
        <f>I33*J33</f>
        <v>7.7099999999999991</v>
      </c>
      <c r="L33" s="28" t="s">
        <v>50</v>
      </c>
      <c r="M33" s="28" t="s">
        <v>115</v>
      </c>
      <c r="N33" s="12">
        <v>1</v>
      </c>
      <c r="O33" s="6">
        <f>0.697+0.248</f>
        <v>0.94499999999999995</v>
      </c>
      <c r="P33" s="2">
        <v>0.09</v>
      </c>
      <c r="Q33" s="13">
        <v>9.4499999999999993</v>
      </c>
    </row>
    <row r="34" spans="1:17" ht="20.100000000000001" customHeight="1">
      <c r="A34" s="3">
        <v>31</v>
      </c>
      <c r="B34" s="3" t="s">
        <v>84</v>
      </c>
      <c r="C34" s="10" t="s">
        <v>85</v>
      </c>
      <c r="D34" s="8" t="s">
        <v>47</v>
      </c>
      <c r="E34" s="3">
        <v>890</v>
      </c>
      <c r="F34" s="12">
        <v>16</v>
      </c>
      <c r="G34" s="12" t="s">
        <v>63</v>
      </c>
      <c r="H34" s="12" t="s">
        <v>46</v>
      </c>
      <c r="I34" s="15">
        <v>1.2849999999999999</v>
      </c>
      <c r="J34" s="27">
        <v>11</v>
      </c>
      <c r="K34" s="15">
        <f>I34*J34</f>
        <v>14.135</v>
      </c>
      <c r="L34" s="28" t="s">
        <v>50</v>
      </c>
      <c r="M34" s="28" t="s">
        <v>115</v>
      </c>
      <c r="N34" s="12">
        <v>1</v>
      </c>
      <c r="O34" s="6">
        <f>0.697+0.248</f>
        <v>0.94499999999999995</v>
      </c>
      <c r="P34" s="2">
        <v>0.09</v>
      </c>
      <c r="Q34" s="13">
        <v>16.45</v>
      </c>
    </row>
    <row r="38" spans="1:17" s="9" customFormat="1" ht="14.25">
      <c r="A38" s="55" t="s">
        <v>40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</row>
  </sheetData>
  <mergeCells count="21">
    <mergeCell ref="G5:K5"/>
    <mergeCell ref="L5:O5"/>
    <mergeCell ref="P5:P6"/>
    <mergeCell ref="Q5:Q6"/>
    <mergeCell ref="A38:Q38"/>
    <mergeCell ref="A5:A6"/>
    <mergeCell ref="B5:B6"/>
    <mergeCell ref="C5:C6"/>
    <mergeCell ref="D5:D6"/>
    <mergeCell ref="E5:E6"/>
    <mergeCell ref="F5:F6"/>
    <mergeCell ref="A1:Q1"/>
    <mergeCell ref="A2:Q2"/>
    <mergeCell ref="A3:B4"/>
    <mergeCell ref="C3:C4"/>
    <mergeCell ref="D3:D4"/>
    <mergeCell ref="E3:G4"/>
    <mergeCell ref="H3:I4"/>
    <mergeCell ref="J3:L4"/>
    <mergeCell ref="M3:N4"/>
    <mergeCell ref="O3:Q4"/>
  </mergeCells>
  <phoneticPr fontId="1" type="noConversion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教材</vt:lpstr>
      <vt:lpstr>教辅</vt:lpstr>
      <vt:lpstr>教材!Print_Titles</vt:lpstr>
      <vt:lpstr>教辅!Print_Titles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cbq01</cp:lastModifiedBy>
  <cp:lastPrinted>2020-08-05T01:05:53Z</cp:lastPrinted>
  <dcterms:created xsi:type="dcterms:W3CDTF">2019-11-07T09:06:39Z</dcterms:created>
  <dcterms:modified xsi:type="dcterms:W3CDTF">2020-08-06T00:27:10Z</dcterms:modified>
</cp:coreProperties>
</file>