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970"/>
  </bookViews>
  <sheets>
    <sheet name="教材" sheetId="1" r:id="rId1"/>
    <sheet name="教辅" sheetId="2" r:id="rId2"/>
    <sheet name="Sheet3" sheetId="3" r:id="rId3"/>
  </sheets>
  <definedNames>
    <definedName name="_xlnm._FilterDatabase" localSheetId="0" hidden="1">教材!$A$5:$Y$17</definedName>
    <definedName name="_xlnm._FilterDatabase" localSheetId="1" hidden="1">教辅!$A$5:$AN$8</definedName>
    <definedName name="_xlnm.Print_Area" localSheetId="0">教材!$A$1:$Y$9</definedName>
    <definedName name="_xlnm.Print_Area" localSheetId="1">教辅!$A$1:$Y$8</definedName>
    <definedName name="_xlnm.Print_Titles" localSheetId="0">教材!$4:$5</definedName>
    <definedName name="_xlnm.Print_Titles" localSheetId="1">教辅!$4:$5</definedName>
  </definedNames>
  <calcPr calcId="144525"/>
</workbook>
</file>

<file path=xl/sharedStrings.xml><?xml version="1.0" encoding="utf-8"?>
<sst xmlns="http://schemas.openxmlformats.org/spreadsheetml/2006/main" count="212" uniqueCount="86">
  <si>
    <t>广西中小学教材零售价格公示表</t>
  </si>
  <si>
    <t>单位：</t>
  </si>
  <si>
    <t>元</t>
  </si>
  <si>
    <t>单位名称</t>
  </si>
  <si>
    <t>中南出版传媒集团股份有限公司湖南教育出版社分公司</t>
  </si>
  <si>
    <t>价格依据
文件号</t>
  </si>
  <si>
    <t>桂发改价格规〔2019〕1043 号</t>
  </si>
  <si>
    <t>制表日期</t>
  </si>
  <si>
    <t>联系人及电话</t>
  </si>
  <si>
    <t>王志荣13707318757</t>
  </si>
  <si>
    <t>序
号</t>
  </si>
  <si>
    <t>年
级</t>
  </si>
  <si>
    <t>书        名</t>
  </si>
  <si>
    <t>出版
单位</t>
  </si>
  <si>
    <t>开
本</t>
  </si>
  <si>
    <t>正   文</t>
  </si>
  <si>
    <t>插    页</t>
  </si>
  <si>
    <t>封    面</t>
  </si>
  <si>
    <t>循环
教材
上浮
20%</t>
  </si>
  <si>
    <t>增值
税费</t>
  </si>
  <si>
    <t>零售
价格
（含税）</t>
  </si>
  <si>
    <t>纸张
规格</t>
  </si>
  <si>
    <t>纸张
克重</t>
  </si>
  <si>
    <t>纸张
类型</t>
  </si>
  <si>
    <t>正反
色数</t>
  </si>
  <si>
    <t>印张
数量</t>
  </si>
  <si>
    <t>正文
价格</t>
  </si>
  <si>
    <t>数量</t>
  </si>
  <si>
    <t>插页
价格</t>
  </si>
  <si>
    <t>上光
油数</t>
  </si>
  <si>
    <t>封面
价格</t>
  </si>
  <si>
    <t>一年级</t>
  </si>
  <si>
    <t>法治教育 一年级 上册</t>
  </si>
  <si>
    <t>湖南教育出版社</t>
  </si>
  <si>
    <t>890×1240</t>
  </si>
  <si>
    <t>胶版</t>
  </si>
  <si>
    <t>2+2</t>
  </si>
  <si>
    <t>4+0</t>
  </si>
  <si>
    <t>铜版</t>
  </si>
  <si>
    <t>二年级</t>
  </si>
  <si>
    <t>法治教育 二年级 上册</t>
  </si>
  <si>
    <t>三年级</t>
  </si>
  <si>
    <t>法治教育 三年级 上册</t>
  </si>
  <si>
    <t>四年级</t>
  </si>
  <si>
    <t>法治教育 四年级 上册</t>
  </si>
  <si>
    <t>五年级</t>
  </si>
  <si>
    <t>法治教育 五年级 上册</t>
  </si>
  <si>
    <t>890×1241</t>
  </si>
  <si>
    <t>六年级</t>
  </si>
  <si>
    <t>法治教育 六年级 上册</t>
  </si>
  <si>
    <t>890×1242</t>
  </si>
  <si>
    <t>七年级</t>
  </si>
  <si>
    <t>法治教育 七年级 上册</t>
  </si>
  <si>
    <t>890×1243</t>
  </si>
  <si>
    <t>八年级</t>
  </si>
  <si>
    <t>法治教育 八年级 上册</t>
  </si>
  <si>
    <t>890×1244</t>
  </si>
  <si>
    <t>九年级</t>
  </si>
  <si>
    <t>法治教育 九年级 上册</t>
  </si>
  <si>
    <t>890×1245</t>
  </si>
  <si>
    <t>高一年级</t>
  </si>
  <si>
    <t>法治教育 高一年级 上册</t>
  </si>
  <si>
    <t>890×1246</t>
  </si>
  <si>
    <t>高二年级</t>
  </si>
  <si>
    <t>法治教育 高二年级 上册</t>
  </si>
  <si>
    <t>890×1247</t>
  </si>
  <si>
    <t>高三年级</t>
  </si>
  <si>
    <t>法治教育 高三年级 上册</t>
  </si>
  <si>
    <t>890×1248</t>
  </si>
  <si>
    <t>广西中小学教辅零售价格公示表</t>
  </si>
  <si>
    <t>*</t>
  </si>
  <si>
    <t>测算</t>
  </si>
  <si>
    <t>正文单价</t>
  </si>
  <si>
    <t>正文价格</t>
  </si>
  <si>
    <t>验算1</t>
  </si>
  <si>
    <t>封面单价</t>
  </si>
  <si>
    <t>封面光油</t>
  </si>
  <si>
    <t>封面价格</t>
  </si>
  <si>
    <t>验算2</t>
  </si>
  <si>
    <t>增值税率</t>
  </si>
  <si>
    <t>增值税费</t>
  </si>
  <si>
    <t>验算3</t>
  </si>
  <si>
    <t>测算价格</t>
  </si>
  <si>
    <t xml:space="preserve">一年级 </t>
  </si>
  <si>
    <t>787×1092</t>
  </si>
  <si>
    <t>4+4</t>
  </si>
</sst>
</file>

<file path=xl/styles.xml><?xml version="1.0" encoding="utf-8"?>
<styleSheet xmlns="http://schemas.openxmlformats.org/spreadsheetml/2006/main">
  <numFmts count="10">
    <numFmt numFmtId="176" formatCode="yyyy\-mm\-dd;@"/>
    <numFmt numFmtId="177" formatCode="0.000_);[Red]\(0.000\)"/>
    <numFmt numFmtId="178" formatCode="0.0000_);[Red]\(0.00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9" formatCode="0.000_ ;[Red]\-0.000\ "/>
    <numFmt numFmtId="180" formatCode="0.00_);[Red]\(0.00\)"/>
    <numFmt numFmtId="181" formatCode="0.00_ ;[Red]\-0.00\ "/>
  </numFmts>
  <fonts count="36">
    <font>
      <sz val="11"/>
      <color theme="1"/>
      <name val="宋体"/>
      <charset val="134"/>
      <scheme val="minor"/>
    </font>
    <font>
      <sz val="16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23" borderId="1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33" fillId="34" borderId="1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88">
    <xf numFmtId="0" fontId="0" fillId="0" borderId="0" xfId="0">
      <alignment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177" fontId="0" fillId="2" borderId="0" xfId="0" applyNumberFormat="1" applyFill="1">
      <alignment vertical="center"/>
    </xf>
    <xf numFmtId="0" fontId="1" fillId="3" borderId="0" xfId="0" applyFont="1" applyFill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3" fillId="3" borderId="1" xfId="47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left" vertical="center" shrinkToFit="1"/>
    </xf>
    <xf numFmtId="176" fontId="2" fillId="3" borderId="2" xfId="0" applyNumberFormat="1" applyFont="1" applyFill="1" applyBorder="1" applyAlignment="1" applyProtection="1">
      <alignment horizontal="center" vertical="center"/>
      <protection hidden="1"/>
    </xf>
    <xf numFmtId="176" fontId="2" fillId="3" borderId="3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179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180" fontId="5" fillId="3" borderId="1" xfId="0" applyNumberFormat="1" applyFont="1" applyFill="1" applyBorder="1" applyAlignment="1">
      <alignment horizontal="center" vertical="center"/>
    </xf>
    <xf numFmtId="179" fontId="4" fillId="3" borderId="1" xfId="47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hidden="1"/>
    </xf>
    <xf numFmtId="176" fontId="2" fillId="3" borderId="4" xfId="0" applyNumberFormat="1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179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Protection="1">
      <alignment vertical="center"/>
      <protection locked="0"/>
    </xf>
    <xf numFmtId="0" fontId="4" fillId="3" borderId="1" xfId="47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vertical="center"/>
      <protection locked="0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81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81" fontId="4" fillId="3" borderId="1" xfId="47" applyNumberFormat="1" applyFont="1" applyFill="1" applyBorder="1" applyAlignment="1" applyProtection="1">
      <alignment vertical="center"/>
      <protection locked="0"/>
    </xf>
    <xf numFmtId="179" fontId="4" fillId="2" borderId="1" xfId="47" applyNumberFormat="1" applyFont="1" applyFill="1" applyBorder="1" applyAlignment="1" applyProtection="1">
      <alignment vertical="center"/>
      <protection locked="0"/>
    </xf>
    <xf numFmtId="179" fontId="0" fillId="2" borderId="1" xfId="0" applyNumberFormat="1" applyFill="1" applyBorder="1">
      <alignment vertical="center"/>
    </xf>
    <xf numFmtId="177" fontId="0" fillId="2" borderId="9" xfId="0" applyNumberFormat="1" applyFill="1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178" fontId="0" fillId="2" borderId="1" xfId="0" applyNumberFormat="1" applyFill="1" applyBorder="1">
      <alignment vertical="center"/>
    </xf>
    <xf numFmtId="177" fontId="0" fillId="2" borderId="1" xfId="0" applyNumberFormat="1" applyFill="1" applyBorder="1">
      <alignment vertical="center"/>
    </xf>
    <xf numFmtId="181" fontId="0" fillId="2" borderId="1" xfId="0" applyNumberFormat="1" applyFill="1" applyBorder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3" fillId="0" borderId="1" xfId="47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 applyProtection="1">
      <alignment vertical="center" wrapText="1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176" fontId="10" fillId="0" borderId="2" xfId="0" applyNumberFormat="1" applyFont="1" applyFill="1" applyBorder="1" applyAlignment="1" applyProtection="1">
      <alignment horizontal="center" vertical="center"/>
      <protection hidden="1"/>
    </xf>
    <xf numFmtId="176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79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79" fontId="5" fillId="0" borderId="1" xfId="47" applyNumberFormat="1" applyFont="1" applyFill="1" applyBorder="1" applyAlignment="1" applyProtection="1">
      <alignment vertical="center"/>
      <protection locked="0"/>
    </xf>
    <xf numFmtId="0" fontId="5" fillId="0" borderId="1" xfId="47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176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8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81" fontId="5" fillId="0" borderId="1" xfId="47" applyNumberFormat="1" applyFont="1" applyFill="1" applyBorder="1" applyAlignment="1" applyProtection="1">
      <alignment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5" xfId="50"/>
  </cellStyles>
  <dxfs count="3">
    <dxf>
      <font>
        <color theme="0"/>
      </font>
    </dxf>
    <dxf>
      <font>
        <color indexed="9"/>
      </font>
    </dxf>
    <dxf>
      <font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tabSelected="1" workbookViewId="0">
      <pane ySplit="5" topLeftCell="A6" activePane="bottomLeft" state="frozen"/>
      <selection/>
      <selection pane="bottomLeft" activeCell="AA4" sqref="AA4"/>
    </sheetView>
  </sheetViews>
  <sheetFormatPr defaultColWidth="8.875" defaultRowHeight="24" customHeight="1"/>
  <cols>
    <col min="1" max="1" width="4.125" style="52" customWidth="1"/>
    <col min="2" max="2" width="8.5" style="52" customWidth="1"/>
    <col min="3" max="3" width="19.25" style="52" customWidth="1"/>
    <col min="4" max="4" width="7.625" style="52" customWidth="1"/>
    <col min="5" max="5" width="4.5" style="53" customWidth="1"/>
    <col min="6" max="6" width="8.875" style="52"/>
    <col min="7" max="7" width="5.5" style="53" customWidth="1"/>
    <col min="8" max="8" width="6.125" style="52" customWidth="1"/>
    <col min="9" max="9" width="5.75" style="53" customWidth="1"/>
    <col min="10" max="10" width="5.625" style="53" customWidth="1"/>
    <col min="11" max="11" width="7.5" style="52" customWidth="1"/>
    <col min="12" max="17" width="8.875" style="52" hidden="1" customWidth="1"/>
    <col min="18" max="19" width="5.25" style="53" customWidth="1"/>
    <col min="20" max="20" width="5.375" style="53" customWidth="1"/>
    <col min="21" max="21" width="5" style="52" customWidth="1"/>
    <col min="22" max="22" width="7.125" style="52" customWidth="1"/>
    <col min="23" max="23" width="8.875" style="52" hidden="1" customWidth="1"/>
    <col min="24" max="24" width="7.5" style="52" customWidth="1"/>
    <col min="25" max="25" width="8.5" style="52" customWidth="1"/>
    <col min="26" max="16384" width="8.875" style="54"/>
  </cols>
  <sheetData>
    <row r="1" ht="53.25" customHeight="1" spans="1: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ht="17.25" customHeight="1" spans="1: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78" t="s">
        <v>1</v>
      </c>
      <c r="W2" s="79"/>
      <c r="X2" s="78" t="s">
        <v>2</v>
      </c>
      <c r="Y2" s="55"/>
    </row>
    <row r="3" ht="39" customHeight="1" spans="1:25">
      <c r="A3" s="56" t="s">
        <v>3</v>
      </c>
      <c r="B3" s="56"/>
      <c r="C3" s="57" t="s">
        <v>4</v>
      </c>
      <c r="D3" s="58" t="s">
        <v>5</v>
      </c>
      <c r="E3" s="58"/>
      <c r="F3" s="56" t="s">
        <v>6</v>
      </c>
      <c r="G3" s="56"/>
      <c r="H3" s="56"/>
      <c r="I3" s="56"/>
      <c r="J3" s="56"/>
      <c r="K3" s="56"/>
      <c r="L3" s="56" t="s">
        <v>7</v>
      </c>
      <c r="M3" s="56"/>
      <c r="N3" s="69">
        <v>43789</v>
      </c>
      <c r="O3" s="70"/>
      <c r="P3" s="70"/>
      <c r="Q3" s="80"/>
      <c r="R3" s="81" t="s">
        <v>8</v>
      </c>
      <c r="S3" s="82"/>
      <c r="T3" s="83"/>
      <c r="U3" s="81" t="s">
        <v>9</v>
      </c>
      <c r="V3" s="82"/>
      <c r="W3" s="82"/>
      <c r="X3" s="82"/>
      <c r="Y3" s="83"/>
    </row>
    <row r="4" ht="27.95" customHeight="1" spans="1:25">
      <c r="A4" s="59" t="s">
        <v>10</v>
      </c>
      <c r="B4" s="59" t="s">
        <v>11</v>
      </c>
      <c r="C4" s="59" t="s">
        <v>12</v>
      </c>
      <c r="D4" s="59" t="s">
        <v>13</v>
      </c>
      <c r="E4" s="59" t="s">
        <v>14</v>
      </c>
      <c r="F4" s="60" t="s">
        <v>15</v>
      </c>
      <c r="G4" s="60"/>
      <c r="H4" s="60"/>
      <c r="I4" s="60"/>
      <c r="J4" s="60"/>
      <c r="K4" s="60"/>
      <c r="L4" s="60" t="s">
        <v>16</v>
      </c>
      <c r="M4" s="60"/>
      <c r="N4" s="60"/>
      <c r="O4" s="60"/>
      <c r="P4" s="60"/>
      <c r="Q4" s="60"/>
      <c r="R4" s="60" t="s">
        <v>17</v>
      </c>
      <c r="S4" s="60"/>
      <c r="T4" s="60"/>
      <c r="U4" s="60"/>
      <c r="V4" s="60"/>
      <c r="W4" s="72" t="s">
        <v>18</v>
      </c>
      <c r="X4" s="72" t="s">
        <v>19</v>
      </c>
      <c r="Y4" s="86" t="s">
        <v>20</v>
      </c>
    </row>
    <row r="5" ht="27.95" customHeight="1" spans="1:25">
      <c r="A5" s="60"/>
      <c r="B5" s="60"/>
      <c r="C5" s="59"/>
      <c r="D5" s="59"/>
      <c r="E5" s="60"/>
      <c r="F5" s="59" t="s">
        <v>21</v>
      </c>
      <c r="G5" s="59" t="s">
        <v>22</v>
      </c>
      <c r="H5" s="59" t="s">
        <v>23</v>
      </c>
      <c r="I5" s="59" t="s">
        <v>24</v>
      </c>
      <c r="J5" s="71" t="s">
        <v>25</v>
      </c>
      <c r="K5" s="72" t="s">
        <v>26</v>
      </c>
      <c r="L5" s="59" t="s">
        <v>21</v>
      </c>
      <c r="M5" s="59" t="s">
        <v>22</v>
      </c>
      <c r="N5" s="59" t="s">
        <v>23</v>
      </c>
      <c r="O5" s="59" t="s">
        <v>24</v>
      </c>
      <c r="P5" s="71" t="s">
        <v>27</v>
      </c>
      <c r="Q5" s="72" t="s">
        <v>28</v>
      </c>
      <c r="R5" s="59" t="s">
        <v>22</v>
      </c>
      <c r="S5" s="59" t="s">
        <v>24</v>
      </c>
      <c r="T5" s="59" t="s">
        <v>23</v>
      </c>
      <c r="U5" s="71" t="s">
        <v>29</v>
      </c>
      <c r="V5" s="72" t="s">
        <v>30</v>
      </c>
      <c r="W5" s="72"/>
      <c r="X5" s="84"/>
      <c r="Y5" s="86"/>
    </row>
    <row r="6" ht="27.95" customHeight="1" spans="1:25">
      <c r="A6" s="61">
        <v>1</v>
      </c>
      <c r="B6" s="61" t="s">
        <v>31</v>
      </c>
      <c r="C6" s="62" t="s">
        <v>32</v>
      </c>
      <c r="D6" s="63" t="s">
        <v>33</v>
      </c>
      <c r="E6" s="64">
        <v>16</v>
      </c>
      <c r="F6" s="65" t="s">
        <v>34</v>
      </c>
      <c r="G6" s="64">
        <v>70</v>
      </c>
      <c r="H6" s="66" t="s">
        <v>35</v>
      </c>
      <c r="I6" s="64" t="s">
        <v>36</v>
      </c>
      <c r="J6" s="64">
        <v>5</v>
      </c>
      <c r="K6" s="73">
        <v>3.68</v>
      </c>
      <c r="L6" s="74"/>
      <c r="M6" s="75"/>
      <c r="N6" s="75"/>
      <c r="O6" s="75"/>
      <c r="P6" s="75"/>
      <c r="Q6" s="73"/>
      <c r="R6" s="64">
        <v>128</v>
      </c>
      <c r="S6" s="64" t="s">
        <v>37</v>
      </c>
      <c r="T6" s="85" t="s">
        <v>38</v>
      </c>
      <c r="U6" s="74">
        <v>1</v>
      </c>
      <c r="V6" s="73">
        <v>0.736</v>
      </c>
      <c r="W6" s="73"/>
      <c r="X6" s="73">
        <v>0.09</v>
      </c>
      <c r="Y6" s="87">
        <v>4.82</v>
      </c>
    </row>
    <row r="7" ht="27.95" customHeight="1" spans="1:25">
      <c r="A7" s="61">
        <v>2</v>
      </c>
      <c r="B7" s="61" t="s">
        <v>39</v>
      </c>
      <c r="C7" s="62" t="s">
        <v>40</v>
      </c>
      <c r="D7" s="63" t="s">
        <v>33</v>
      </c>
      <c r="E7" s="64">
        <v>16</v>
      </c>
      <c r="F7" s="65" t="s">
        <v>34</v>
      </c>
      <c r="G7" s="64">
        <v>70</v>
      </c>
      <c r="H7" s="66" t="s">
        <v>35</v>
      </c>
      <c r="I7" s="64" t="s">
        <v>36</v>
      </c>
      <c r="J7" s="64">
        <v>5</v>
      </c>
      <c r="K7" s="73">
        <v>3.68</v>
      </c>
      <c r="L7" s="74"/>
      <c r="M7" s="75"/>
      <c r="N7" s="75"/>
      <c r="O7" s="75"/>
      <c r="P7" s="75"/>
      <c r="Q7" s="73"/>
      <c r="R7" s="64">
        <v>128</v>
      </c>
      <c r="S7" s="64" t="s">
        <v>37</v>
      </c>
      <c r="T7" s="85" t="s">
        <v>38</v>
      </c>
      <c r="U7" s="74">
        <v>1</v>
      </c>
      <c r="V7" s="73">
        <v>0.736</v>
      </c>
      <c r="W7" s="73"/>
      <c r="X7" s="73">
        <v>0.09</v>
      </c>
      <c r="Y7" s="87">
        <v>4.82</v>
      </c>
    </row>
    <row r="8" ht="27.95" customHeight="1" spans="1:25">
      <c r="A8" s="61">
        <v>3</v>
      </c>
      <c r="B8" s="61" t="s">
        <v>41</v>
      </c>
      <c r="C8" s="62" t="s">
        <v>42</v>
      </c>
      <c r="D8" s="63" t="s">
        <v>33</v>
      </c>
      <c r="E8" s="64">
        <v>16</v>
      </c>
      <c r="F8" s="65" t="s">
        <v>34</v>
      </c>
      <c r="G8" s="64">
        <v>70</v>
      </c>
      <c r="H8" s="66" t="s">
        <v>35</v>
      </c>
      <c r="I8" s="64" t="s">
        <v>36</v>
      </c>
      <c r="J8" s="64">
        <v>5</v>
      </c>
      <c r="K8" s="73">
        <v>3.68</v>
      </c>
      <c r="L8" s="74"/>
      <c r="M8" s="75"/>
      <c r="N8" s="75"/>
      <c r="O8" s="75"/>
      <c r="P8" s="75"/>
      <c r="Q8" s="73"/>
      <c r="R8" s="64">
        <v>128</v>
      </c>
      <c r="S8" s="64" t="s">
        <v>37</v>
      </c>
      <c r="T8" s="85" t="s">
        <v>38</v>
      </c>
      <c r="U8" s="74">
        <v>1</v>
      </c>
      <c r="V8" s="73">
        <v>0.736</v>
      </c>
      <c r="W8" s="73"/>
      <c r="X8" s="73">
        <v>0.09</v>
      </c>
      <c r="Y8" s="87">
        <v>4.82</v>
      </c>
    </row>
    <row r="9" ht="27.95" customHeight="1" spans="1:25">
      <c r="A9" s="61">
        <v>4</v>
      </c>
      <c r="B9" s="61" t="s">
        <v>43</v>
      </c>
      <c r="C9" s="62" t="s">
        <v>44</v>
      </c>
      <c r="D9" s="63" t="s">
        <v>33</v>
      </c>
      <c r="E9" s="64">
        <v>16</v>
      </c>
      <c r="F9" s="67" t="s">
        <v>34</v>
      </c>
      <c r="G9" s="64">
        <v>70</v>
      </c>
      <c r="H9" s="66" t="s">
        <v>35</v>
      </c>
      <c r="I9" s="64" t="s">
        <v>36</v>
      </c>
      <c r="J9" s="64">
        <v>5</v>
      </c>
      <c r="K9" s="73">
        <v>3.68</v>
      </c>
      <c r="L9" s="74"/>
      <c r="M9" s="75"/>
      <c r="N9" s="75"/>
      <c r="O9" s="75"/>
      <c r="P9" s="75"/>
      <c r="Q9" s="73"/>
      <c r="R9" s="64">
        <v>128</v>
      </c>
      <c r="S9" s="64" t="s">
        <v>37</v>
      </c>
      <c r="T9" s="85" t="s">
        <v>38</v>
      </c>
      <c r="U9" s="74">
        <v>1</v>
      </c>
      <c r="V9" s="73">
        <v>0.736</v>
      </c>
      <c r="W9" s="73"/>
      <c r="X9" s="73">
        <v>0.09</v>
      </c>
      <c r="Y9" s="87">
        <v>4.82</v>
      </c>
    </row>
    <row r="10" ht="27.95" customHeight="1" spans="1:25">
      <c r="A10" s="68">
        <v>5</v>
      </c>
      <c r="B10" s="61" t="s">
        <v>45</v>
      </c>
      <c r="C10" s="62" t="s">
        <v>46</v>
      </c>
      <c r="D10" s="63" t="s">
        <v>33</v>
      </c>
      <c r="E10" s="64">
        <v>16</v>
      </c>
      <c r="F10" s="67" t="s">
        <v>47</v>
      </c>
      <c r="G10" s="64">
        <v>70</v>
      </c>
      <c r="H10" s="66" t="s">
        <v>35</v>
      </c>
      <c r="I10" s="64" t="s">
        <v>36</v>
      </c>
      <c r="J10" s="64">
        <v>5</v>
      </c>
      <c r="K10" s="73">
        <v>3.68</v>
      </c>
      <c r="L10" s="76"/>
      <c r="M10" s="76"/>
      <c r="N10" s="76"/>
      <c r="O10" s="76"/>
      <c r="P10" s="76"/>
      <c r="Q10" s="76"/>
      <c r="R10" s="64">
        <v>128</v>
      </c>
      <c r="S10" s="66" t="s">
        <v>37</v>
      </c>
      <c r="T10" s="85" t="s">
        <v>38</v>
      </c>
      <c r="U10" s="74">
        <v>1</v>
      </c>
      <c r="V10" s="73">
        <v>0.736</v>
      </c>
      <c r="W10" s="76"/>
      <c r="X10" s="73">
        <v>0.09</v>
      </c>
      <c r="Y10" s="87">
        <v>4.82</v>
      </c>
    </row>
    <row r="11" ht="27.95" customHeight="1" spans="1:25">
      <c r="A11" s="68">
        <v>6</v>
      </c>
      <c r="B11" s="61" t="s">
        <v>48</v>
      </c>
      <c r="C11" s="62" t="s">
        <v>49</v>
      </c>
      <c r="D11" s="63" t="s">
        <v>33</v>
      </c>
      <c r="E11" s="64">
        <v>16</v>
      </c>
      <c r="F11" s="67" t="s">
        <v>50</v>
      </c>
      <c r="G11" s="64">
        <v>70</v>
      </c>
      <c r="H11" s="66" t="s">
        <v>35</v>
      </c>
      <c r="I11" s="64" t="s">
        <v>36</v>
      </c>
      <c r="J11" s="64">
        <v>5</v>
      </c>
      <c r="K11" s="73">
        <v>3.68</v>
      </c>
      <c r="L11" s="76"/>
      <c r="M11" s="76"/>
      <c r="N11" s="76"/>
      <c r="O11" s="76"/>
      <c r="P11" s="76"/>
      <c r="Q11" s="76"/>
      <c r="R11" s="64">
        <v>128</v>
      </c>
      <c r="S11" s="66" t="s">
        <v>37</v>
      </c>
      <c r="T11" s="85" t="s">
        <v>38</v>
      </c>
      <c r="U11" s="74">
        <v>1</v>
      </c>
      <c r="V11" s="73">
        <v>0.736</v>
      </c>
      <c r="W11" s="76"/>
      <c r="X11" s="73">
        <v>0.09</v>
      </c>
      <c r="Y11" s="87">
        <v>4.82</v>
      </c>
    </row>
    <row r="12" ht="27.95" customHeight="1" spans="1:25">
      <c r="A12" s="68">
        <v>7</v>
      </c>
      <c r="B12" s="61" t="s">
        <v>51</v>
      </c>
      <c r="C12" s="62" t="s">
        <v>52</v>
      </c>
      <c r="D12" s="63" t="s">
        <v>33</v>
      </c>
      <c r="E12" s="64">
        <v>16</v>
      </c>
      <c r="F12" s="67" t="s">
        <v>53</v>
      </c>
      <c r="G12" s="64">
        <v>70</v>
      </c>
      <c r="H12" s="66" t="s">
        <v>35</v>
      </c>
      <c r="I12" s="64" t="s">
        <v>36</v>
      </c>
      <c r="J12" s="64">
        <v>6</v>
      </c>
      <c r="K12" s="77">
        <v>4.416</v>
      </c>
      <c r="L12" s="76"/>
      <c r="M12" s="76"/>
      <c r="N12" s="76"/>
      <c r="O12" s="76"/>
      <c r="P12" s="76"/>
      <c r="Q12" s="76"/>
      <c r="R12" s="64">
        <v>157</v>
      </c>
      <c r="S12" s="66" t="s">
        <v>37</v>
      </c>
      <c r="T12" s="85" t="s">
        <v>38</v>
      </c>
      <c r="U12" s="74">
        <v>1</v>
      </c>
      <c r="V12" s="73">
        <v>0.784</v>
      </c>
      <c r="W12" s="76"/>
      <c r="X12" s="73">
        <v>0.09</v>
      </c>
      <c r="Y12" s="87">
        <v>5.67</v>
      </c>
    </row>
    <row r="13" ht="27.95" customHeight="1" spans="1:25">
      <c r="A13" s="68">
        <v>8</v>
      </c>
      <c r="B13" s="61" t="s">
        <v>54</v>
      </c>
      <c r="C13" s="62" t="s">
        <v>55</v>
      </c>
      <c r="D13" s="63" t="s">
        <v>33</v>
      </c>
      <c r="E13" s="64">
        <v>16</v>
      </c>
      <c r="F13" s="67" t="s">
        <v>56</v>
      </c>
      <c r="G13" s="64">
        <v>70</v>
      </c>
      <c r="H13" s="66" t="s">
        <v>35</v>
      </c>
      <c r="I13" s="64" t="s">
        <v>36</v>
      </c>
      <c r="J13" s="64">
        <v>6</v>
      </c>
      <c r="K13" s="77">
        <v>4.416</v>
      </c>
      <c r="L13" s="76"/>
      <c r="M13" s="76"/>
      <c r="N13" s="76"/>
      <c r="O13" s="76"/>
      <c r="P13" s="76"/>
      <c r="Q13" s="76"/>
      <c r="R13" s="64">
        <v>157</v>
      </c>
      <c r="S13" s="66" t="s">
        <v>37</v>
      </c>
      <c r="T13" s="85" t="s">
        <v>38</v>
      </c>
      <c r="U13" s="74">
        <v>1</v>
      </c>
      <c r="V13" s="73">
        <v>0.784</v>
      </c>
      <c r="W13" s="76"/>
      <c r="X13" s="73">
        <v>0.09</v>
      </c>
      <c r="Y13" s="87">
        <v>5.67</v>
      </c>
    </row>
    <row r="14" ht="27.95" customHeight="1" spans="1:25">
      <c r="A14" s="68">
        <v>9</v>
      </c>
      <c r="B14" s="61" t="s">
        <v>57</v>
      </c>
      <c r="C14" s="62" t="s">
        <v>58</v>
      </c>
      <c r="D14" s="63" t="s">
        <v>33</v>
      </c>
      <c r="E14" s="64">
        <v>16</v>
      </c>
      <c r="F14" s="67" t="s">
        <v>59</v>
      </c>
      <c r="G14" s="64">
        <v>70</v>
      </c>
      <c r="H14" s="66" t="s">
        <v>35</v>
      </c>
      <c r="I14" s="64" t="s">
        <v>36</v>
      </c>
      <c r="J14" s="64">
        <v>6</v>
      </c>
      <c r="K14" s="77">
        <v>4.416</v>
      </c>
      <c r="L14" s="76"/>
      <c r="M14" s="76"/>
      <c r="N14" s="76"/>
      <c r="O14" s="76"/>
      <c r="P14" s="76"/>
      <c r="Q14" s="76"/>
      <c r="R14" s="64">
        <v>157</v>
      </c>
      <c r="S14" s="66" t="s">
        <v>37</v>
      </c>
      <c r="T14" s="85" t="s">
        <v>38</v>
      </c>
      <c r="U14" s="74">
        <v>1</v>
      </c>
      <c r="V14" s="73">
        <v>0.784</v>
      </c>
      <c r="W14" s="76"/>
      <c r="X14" s="73">
        <v>0.09</v>
      </c>
      <c r="Y14" s="87">
        <v>5.67</v>
      </c>
    </row>
    <row r="15" ht="27.95" customHeight="1" spans="1:25">
      <c r="A15" s="68">
        <v>10</v>
      </c>
      <c r="B15" s="61" t="s">
        <v>60</v>
      </c>
      <c r="C15" s="62" t="s">
        <v>61</v>
      </c>
      <c r="D15" s="63" t="s">
        <v>33</v>
      </c>
      <c r="E15" s="64">
        <v>16</v>
      </c>
      <c r="F15" s="67" t="s">
        <v>62</v>
      </c>
      <c r="G15" s="64">
        <v>70</v>
      </c>
      <c r="H15" s="66" t="s">
        <v>35</v>
      </c>
      <c r="I15" s="64" t="s">
        <v>36</v>
      </c>
      <c r="J15" s="64">
        <v>6</v>
      </c>
      <c r="K15" s="77">
        <v>4.416</v>
      </c>
      <c r="L15" s="76"/>
      <c r="M15" s="76"/>
      <c r="N15" s="76"/>
      <c r="O15" s="76"/>
      <c r="P15" s="76"/>
      <c r="Q15" s="76"/>
      <c r="R15" s="64">
        <v>157</v>
      </c>
      <c r="S15" s="66" t="s">
        <v>37</v>
      </c>
      <c r="T15" s="85" t="s">
        <v>38</v>
      </c>
      <c r="U15" s="74">
        <v>1</v>
      </c>
      <c r="V15" s="73">
        <v>0.784</v>
      </c>
      <c r="W15" s="76"/>
      <c r="X15" s="73">
        <v>0.09</v>
      </c>
      <c r="Y15" s="87">
        <v>5.67</v>
      </c>
    </row>
    <row r="16" ht="27.95" customHeight="1" spans="1:25">
      <c r="A16" s="68">
        <v>11</v>
      </c>
      <c r="B16" s="61" t="s">
        <v>63</v>
      </c>
      <c r="C16" s="62" t="s">
        <v>64</v>
      </c>
      <c r="D16" s="63" t="s">
        <v>33</v>
      </c>
      <c r="E16" s="64">
        <v>16</v>
      </c>
      <c r="F16" s="67" t="s">
        <v>65</v>
      </c>
      <c r="G16" s="64">
        <v>70</v>
      </c>
      <c r="H16" s="66" t="s">
        <v>35</v>
      </c>
      <c r="I16" s="64" t="s">
        <v>36</v>
      </c>
      <c r="J16" s="64">
        <v>6</v>
      </c>
      <c r="K16" s="77">
        <v>4.416</v>
      </c>
      <c r="L16" s="76"/>
      <c r="M16" s="76"/>
      <c r="N16" s="76"/>
      <c r="O16" s="76"/>
      <c r="P16" s="76"/>
      <c r="Q16" s="76"/>
      <c r="R16" s="64">
        <v>157</v>
      </c>
      <c r="S16" s="66" t="s">
        <v>37</v>
      </c>
      <c r="T16" s="85" t="s">
        <v>38</v>
      </c>
      <c r="U16" s="74">
        <v>1</v>
      </c>
      <c r="V16" s="73">
        <v>0.784</v>
      </c>
      <c r="W16" s="76"/>
      <c r="X16" s="73">
        <v>0.09</v>
      </c>
      <c r="Y16" s="87">
        <v>5.67</v>
      </c>
    </row>
    <row r="17" ht="27.95" customHeight="1" spans="1:25">
      <c r="A17" s="68">
        <v>12</v>
      </c>
      <c r="B17" s="61" t="s">
        <v>66</v>
      </c>
      <c r="C17" s="62" t="s">
        <v>67</v>
      </c>
      <c r="D17" s="63" t="s">
        <v>33</v>
      </c>
      <c r="E17" s="64">
        <v>16</v>
      </c>
      <c r="F17" s="67" t="s">
        <v>68</v>
      </c>
      <c r="G17" s="64">
        <v>70</v>
      </c>
      <c r="H17" s="66" t="s">
        <v>35</v>
      </c>
      <c r="I17" s="64" t="s">
        <v>36</v>
      </c>
      <c r="J17" s="64">
        <v>6</v>
      </c>
      <c r="K17" s="77">
        <v>4.416</v>
      </c>
      <c r="L17" s="76"/>
      <c r="M17" s="76"/>
      <c r="N17" s="76"/>
      <c r="O17" s="76"/>
      <c r="P17" s="76"/>
      <c r="Q17" s="76"/>
      <c r="R17" s="64">
        <v>157</v>
      </c>
      <c r="S17" s="66" t="s">
        <v>37</v>
      </c>
      <c r="T17" s="85" t="s">
        <v>38</v>
      </c>
      <c r="U17" s="74">
        <v>1</v>
      </c>
      <c r="V17" s="73">
        <v>0.784</v>
      </c>
      <c r="W17" s="76"/>
      <c r="X17" s="73">
        <v>0.09</v>
      </c>
      <c r="Y17" s="87">
        <v>5.67</v>
      </c>
    </row>
  </sheetData>
  <autoFilter ref="A5:Y17">
    <extLst/>
  </autoFilter>
  <mergeCells count="19">
    <mergeCell ref="A1:Y1"/>
    <mergeCell ref="A3:B3"/>
    <mergeCell ref="D3:E3"/>
    <mergeCell ref="F3:K3"/>
    <mergeCell ref="L3:M3"/>
    <mergeCell ref="N3:Q3"/>
    <mergeCell ref="R3:T3"/>
    <mergeCell ref="U3:Y3"/>
    <mergeCell ref="F4:K4"/>
    <mergeCell ref="L4:Q4"/>
    <mergeCell ref="R4:V4"/>
    <mergeCell ref="A4:A5"/>
    <mergeCell ref="B4:B5"/>
    <mergeCell ref="C4:C5"/>
    <mergeCell ref="D4:D5"/>
    <mergeCell ref="E4:E5"/>
    <mergeCell ref="W4:W5"/>
    <mergeCell ref="X4:X5"/>
    <mergeCell ref="Y4:Y5"/>
  </mergeCells>
  <conditionalFormatting sqref="E6:E17">
    <cfRule type="cellIs" dxfId="0" priority="6" operator="equal">
      <formula>0</formula>
    </cfRule>
  </conditionalFormatting>
  <conditionalFormatting sqref="Y4:Y17">
    <cfRule type="cellIs" dxfId="1" priority="7" stopIfTrue="1" operator="equal">
      <formula>0</formula>
    </cfRule>
    <cfRule type="cellIs" dxfId="2" priority="8" stopIfTrue="1" operator="equal">
      <formula>"印制条件不符！"</formula>
    </cfRule>
  </conditionalFormatting>
  <conditionalFormatting sqref="C4:D4 C5 A1:B2 C6:D9 C10:C17 D7:D17">
    <cfRule type="cellIs" dxfId="1" priority="9" stopIfTrue="1" operator="equal">
      <formula>0</formula>
    </cfRule>
    <cfRule type="cellIs" dxfId="2" priority="10" stopIfTrue="1" operator="equal">
      <formula>"无此编号,请查书目!"</formula>
    </cfRule>
  </conditionalFormatting>
  <printOptions horizontalCentered="1"/>
  <pageMargins left="0.0393700787401575" right="0.0393700787401575" top="0.590551181102362" bottom="0.47244094488189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8"/>
  <sheetViews>
    <sheetView workbookViewId="0">
      <selection activeCell="V9" sqref="V9"/>
    </sheetView>
  </sheetViews>
  <sheetFormatPr defaultColWidth="9" defaultRowHeight="27.6" customHeight="1" outlineLevelRow="7"/>
  <cols>
    <col min="1" max="1" width="5.5" customWidth="1"/>
    <col min="2" max="2" width="7.75" customWidth="1"/>
    <col min="3" max="3" width="37.5" customWidth="1"/>
    <col min="4" max="5" width="4.875" customWidth="1"/>
    <col min="7" max="9" width="5.375" customWidth="1"/>
    <col min="10" max="10" width="7" customWidth="1"/>
    <col min="11" max="11" width="8.625" customWidth="1"/>
    <col min="12" max="17" width="9" hidden="1" customWidth="1"/>
    <col min="18" max="21" width="5.375" customWidth="1"/>
    <col min="22" max="22" width="7" customWidth="1"/>
    <col min="23" max="23" width="7" hidden="1" customWidth="1"/>
    <col min="24" max="24" width="9" customWidth="1"/>
    <col min="25" max="25" width="7" customWidth="1"/>
    <col min="26" max="34" width="8.875" style="1" customWidth="1"/>
    <col min="35" max="35" width="9.5" style="2" customWidth="1"/>
    <col min="36" max="36" width="8.875" style="1" customWidth="1"/>
    <col min="37" max="37" width="8.875" style="3" customWidth="1"/>
  </cols>
  <sheetData>
    <row r="1" customHeight="1" spans="1:25">
      <c r="A1" s="4" t="s">
        <v>69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customHeight="1" spans="1: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26" t="s">
        <v>1</v>
      </c>
      <c r="W2" s="26" t="s">
        <v>2</v>
      </c>
      <c r="X2" s="4" t="s">
        <v>2</v>
      </c>
      <c r="Y2" s="4"/>
    </row>
    <row r="3" customHeight="1" spans="1:37">
      <c r="A3" s="5" t="s">
        <v>3</v>
      </c>
      <c r="B3" s="5"/>
      <c r="C3" s="6" t="s">
        <v>70</v>
      </c>
      <c r="D3" s="7" t="s">
        <v>5</v>
      </c>
      <c r="E3" s="7"/>
      <c r="F3" s="5" t="s">
        <v>6</v>
      </c>
      <c r="G3" s="5"/>
      <c r="H3" s="5"/>
      <c r="I3" s="5"/>
      <c r="J3" s="5"/>
      <c r="K3" s="5"/>
      <c r="L3" s="5" t="s">
        <v>7</v>
      </c>
      <c r="M3" s="5"/>
      <c r="N3" s="18">
        <v>43789</v>
      </c>
      <c r="O3" s="19"/>
      <c r="P3" s="19"/>
      <c r="Q3" s="27"/>
      <c r="R3" s="28" t="s">
        <v>8</v>
      </c>
      <c r="S3" s="29"/>
      <c r="T3" s="30"/>
      <c r="U3" s="31" t="s">
        <v>70</v>
      </c>
      <c r="V3" s="32" t="s">
        <v>70</v>
      </c>
      <c r="W3" s="32"/>
      <c r="X3" s="32" t="s">
        <v>70</v>
      </c>
      <c r="Y3" s="37"/>
      <c r="Z3" s="38" t="s">
        <v>71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47"/>
    </row>
    <row r="4" customHeight="1" spans="1:37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9" t="s">
        <v>15</v>
      </c>
      <c r="G4" s="9"/>
      <c r="H4" s="9"/>
      <c r="I4" s="9"/>
      <c r="J4" s="9"/>
      <c r="K4" s="9"/>
      <c r="L4" s="9" t="s">
        <v>16</v>
      </c>
      <c r="M4" s="9"/>
      <c r="N4" s="9"/>
      <c r="O4" s="9"/>
      <c r="P4" s="9"/>
      <c r="Q4" s="9"/>
      <c r="R4" s="9" t="s">
        <v>17</v>
      </c>
      <c r="S4" s="9"/>
      <c r="T4" s="9"/>
      <c r="U4" s="9"/>
      <c r="V4" s="9"/>
      <c r="W4" s="21" t="s">
        <v>18</v>
      </c>
      <c r="X4" s="21" t="s">
        <v>19</v>
      </c>
      <c r="Y4" s="40" t="s">
        <v>20</v>
      </c>
      <c r="Z4" s="41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8"/>
    </row>
    <row r="5" customHeight="1" spans="1:37">
      <c r="A5" s="9"/>
      <c r="B5" s="9"/>
      <c r="C5" s="8"/>
      <c r="D5" s="8"/>
      <c r="E5" s="9"/>
      <c r="F5" s="8" t="s">
        <v>21</v>
      </c>
      <c r="G5" s="8" t="s">
        <v>22</v>
      </c>
      <c r="H5" s="8" t="s">
        <v>23</v>
      </c>
      <c r="I5" s="8" t="s">
        <v>24</v>
      </c>
      <c r="J5" s="20" t="s">
        <v>25</v>
      </c>
      <c r="K5" s="21" t="s">
        <v>26</v>
      </c>
      <c r="L5" s="8" t="s">
        <v>21</v>
      </c>
      <c r="M5" s="8" t="s">
        <v>22</v>
      </c>
      <c r="N5" s="8" t="s">
        <v>23</v>
      </c>
      <c r="O5" s="8" t="s">
        <v>24</v>
      </c>
      <c r="P5" s="20" t="s">
        <v>27</v>
      </c>
      <c r="Q5" s="21" t="s">
        <v>28</v>
      </c>
      <c r="R5" s="8" t="s">
        <v>22</v>
      </c>
      <c r="S5" s="8" t="s">
        <v>24</v>
      </c>
      <c r="T5" s="8" t="s">
        <v>23</v>
      </c>
      <c r="U5" s="20" t="s">
        <v>29</v>
      </c>
      <c r="V5" s="21" t="s">
        <v>30</v>
      </c>
      <c r="W5" s="21"/>
      <c r="X5" s="33"/>
      <c r="Y5" s="40"/>
      <c r="Z5" s="43" t="s">
        <v>72</v>
      </c>
      <c r="AA5" s="43" t="s">
        <v>73</v>
      </c>
      <c r="AB5" s="43" t="s">
        <v>74</v>
      </c>
      <c r="AC5" s="43" t="s">
        <v>75</v>
      </c>
      <c r="AD5" s="43" t="s">
        <v>76</v>
      </c>
      <c r="AE5" s="43" t="s">
        <v>77</v>
      </c>
      <c r="AF5" s="43" t="s">
        <v>78</v>
      </c>
      <c r="AG5" s="43" t="s">
        <v>79</v>
      </c>
      <c r="AH5" s="43" t="s">
        <v>80</v>
      </c>
      <c r="AI5" s="49" t="s">
        <v>81</v>
      </c>
      <c r="AJ5" s="43" t="s">
        <v>82</v>
      </c>
      <c r="AK5" s="50" t="s">
        <v>81</v>
      </c>
    </row>
    <row r="6" customHeight="1" spans="1:37">
      <c r="A6" s="10">
        <v>1</v>
      </c>
      <c r="B6" s="10" t="s">
        <v>83</v>
      </c>
      <c r="C6" s="11" t="s">
        <v>70</v>
      </c>
      <c r="D6" s="12" t="s">
        <v>70</v>
      </c>
      <c r="E6" s="13">
        <v>16</v>
      </c>
      <c r="F6" s="14" t="s">
        <v>84</v>
      </c>
      <c r="G6" s="13">
        <v>70</v>
      </c>
      <c r="H6" s="15" t="s">
        <v>35</v>
      </c>
      <c r="I6" s="13" t="s">
        <v>36</v>
      </c>
      <c r="J6" s="22">
        <v>6</v>
      </c>
      <c r="K6" s="23">
        <v>6.348</v>
      </c>
      <c r="L6" s="24"/>
      <c r="M6" s="24"/>
      <c r="N6" s="15"/>
      <c r="O6" s="15"/>
      <c r="P6" s="20"/>
      <c r="Q6" s="23"/>
      <c r="R6" s="16">
        <v>157</v>
      </c>
      <c r="S6" s="34" t="s">
        <v>85</v>
      </c>
      <c r="T6" s="35" t="s">
        <v>38</v>
      </c>
      <c r="U6" s="36">
        <v>1</v>
      </c>
      <c r="V6" s="23">
        <v>0.917</v>
      </c>
      <c r="W6" s="23"/>
      <c r="X6" s="23">
        <v>0.654</v>
      </c>
      <c r="Y6" s="44">
        <v>7.9</v>
      </c>
      <c r="Z6" s="45">
        <v>1.058</v>
      </c>
      <c r="AA6" s="43">
        <f>J6*Z6</f>
        <v>6.348</v>
      </c>
      <c r="AB6" s="46">
        <f>AA6-K6</f>
        <v>0</v>
      </c>
      <c r="AC6" s="43">
        <v>0.706</v>
      </c>
      <c r="AD6" s="43">
        <v>0.211</v>
      </c>
      <c r="AE6" s="43">
        <f>AC6+AD6</f>
        <v>0.917</v>
      </c>
      <c r="AF6" s="46">
        <f>AE6-V6</f>
        <v>0</v>
      </c>
      <c r="AG6" s="43">
        <v>0.09</v>
      </c>
      <c r="AH6" s="43">
        <f>(AA6+AE6)*0.09</f>
        <v>0.65385</v>
      </c>
      <c r="AI6" s="46">
        <f>AH6-X6</f>
        <v>-0.000149999999999983</v>
      </c>
      <c r="AJ6" s="43">
        <f>AA6+AE6+AH6</f>
        <v>7.91885</v>
      </c>
      <c r="AK6" s="51">
        <f>AJ6-Y6</f>
        <v>0.0188500000000005</v>
      </c>
    </row>
    <row r="7" customHeight="1" spans="1:37">
      <c r="A7" s="10">
        <v>2</v>
      </c>
      <c r="B7" s="10" t="s">
        <v>83</v>
      </c>
      <c r="C7" s="11" t="s">
        <v>70</v>
      </c>
      <c r="D7" s="12" t="s">
        <v>70</v>
      </c>
      <c r="E7" s="16">
        <v>16</v>
      </c>
      <c r="F7" s="17" t="s">
        <v>34</v>
      </c>
      <c r="G7" s="16">
        <v>70</v>
      </c>
      <c r="H7" s="15" t="s">
        <v>35</v>
      </c>
      <c r="I7" s="13" t="s">
        <v>36</v>
      </c>
      <c r="J7" s="22">
        <v>6.5</v>
      </c>
      <c r="K7" s="23">
        <v>8.353</v>
      </c>
      <c r="L7" s="24"/>
      <c r="M7" s="24"/>
      <c r="N7" s="15"/>
      <c r="O7" s="15"/>
      <c r="P7" s="20"/>
      <c r="Q7" s="23"/>
      <c r="R7" s="16">
        <v>157</v>
      </c>
      <c r="S7" s="34" t="s">
        <v>85</v>
      </c>
      <c r="T7" s="35" t="s">
        <v>38</v>
      </c>
      <c r="U7" s="36">
        <v>1</v>
      </c>
      <c r="V7" s="23">
        <v>1.101</v>
      </c>
      <c r="W7" s="23"/>
      <c r="X7" s="23">
        <v>0.851</v>
      </c>
      <c r="Y7" s="44">
        <v>10.3</v>
      </c>
      <c r="Z7" s="45">
        <v>1.285</v>
      </c>
      <c r="AA7" s="43">
        <f t="shared" ref="AA7:AA8" si="0">J7*Z7</f>
        <v>8.3525</v>
      </c>
      <c r="AB7" s="46">
        <f t="shared" ref="AB7:AB8" si="1">AA7-K7</f>
        <v>-0.000500000000000611</v>
      </c>
      <c r="AC7" s="43">
        <v>0.853</v>
      </c>
      <c r="AD7" s="43">
        <v>0.248</v>
      </c>
      <c r="AE7" s="43">
        <f t="shared" ref="AE7:AE8" si="2">AC7+AD7</f>
        <v>1.101</v>
      </c>
      <c r="AF7" s="46">
        <f t="shared" ref="AF7:AF8" si="3">AE7-V7</f>
        <v>0</v>
      </c>
      <c r="AG7" s="43">
        <v>0.09</v>
      </c>
      <c r="AH7" s="43">
        <f t="shared" ref="AH7:AH8" si="4">(AA7+AE7)*0.09</f>
        <v>0.850815</v>
      </c>
      <c r="AI7" s="46">
        <f t="shared" ref="AI7:AI8" si="5">AH7-X7</f>
        <v>-0.000185000000000213</v>
      </c>
      <c r="AJ7" s="43">
        <f t="shared" ref="AJ7:AJ8" si="6">AA7+AE7+AH7</f>
        <v>10.304315</v>
      </c>
      <c r="AK7" s="51">
        <f t="shared" ref="AK7:AK8" si="7">AJ7-Y7</f>
        <v>0.00431499999999652</v>
      </c>
    </row>
    <row r="8" customHeight="1" spans="1:37">
      <c r="A8" s="10">
        <v>3</v>
      </c>
      <c r="B8" s="10" t="s">
        <v>83</v>
      </c>
      <c r="C8" s="11" t="s">
        <v>70</v>
      </c>
      <c r="D8" s="12" t="s">
        <v>70</v>
      </c>
      <c r="E8" s="13">
        <v>8</v>
      </c>
      <c r="F8" s="17" t="s">
        <v>34</v>
      </c>
      <c r="G8" s="13">
        <v>60</v>
      </c>
      <c r="H8" s="15" t="s">
        <v>35</v>
      </c>
      <c r="I8" s="25" t="s">
        <v>36</v>
      </c>
      <c r="J8" s="22">
        <v>5</v>
      </c>
      <c r="K8" s="23">
        <v>5.965</v>
      </c>
      <c r="L8" s="24"/>
      <c r="M8" s="24"/>
      <c r="N8" s="15"/>
      <c r="O8" s="15"/>
      <c r="P8" s="20"/>
      <c r="Q8" s="23"/>
      <c r="R8" s="25">
        <v>128</v>
      </c>
      <c r="S8" s="25" t="s">
        <v>85</v>
      </c>
      <c r="T8" s="35" t="s">
        <v>38</v>
      </c>
      <c r="U8" s="36">
        <v>1</v>
      </c>
      <c r="V8" s="23">
        <v>1.019</v>
      </c>
      <c r="W8" s="23"/>
      <c r="X8" s="23">
        <v>0.629</v>
      </c>
      <c r="Y8" s="44">
        <v>7.6</v>
      </c>
      <c r="Z8" s="45">
        <v>1.193</v>
      </c>
      <c r="AA8" s="43">
        <f t="shared" si="0"/>
        <v>5.965</v>
      </c>
      <c r="AB8" s="46">
        <f t="shared" si="1"/>
        <v>0</v>
      </c>
      <c r="AC8" s="43">
        <v>0.771</v>
      </c>
      <c r="AD8" s="43">
        <v>0.248</v>
      </c>
      <c r="AE8" s="43">
        <f t="shared" si="2"/>
        <v>1.019</v>
      </c>
      <c r="AF8" s="46">
        <f t="shared" si="3"/>
        <v>0</v>
      </c>
      <c r="AG8" s="43">
        <v>0.09</v>
      </c>
      <c r="AH8" s="43">
        <f t="shared" si="4"/>
        <v>0.62856</v>
      </c>
      <c r="AI8" s="46">
        <f t="shared" si="5"/>
        <v>-0.000439999999999996</v>
      </c>
      <c r="AJ8" s="43">
        <f t="shared" si="6"/>
        <v>7.61256</v>
      </c>
      <c r="AK8" s="51">
        <f t="shared" si="7"/>
        <v>0.0125600000000006</v>
      </c>
    </row>
  </sheetData>
  <mergeCells count="19">
    <mergeCell ref="A1:Y1"/>
    <mergeCell ref="A3:B3"/>
    <mergeCell ref="D3:E3"/>
    <mergeCell ref="F3:K3"/>
    <mergeCell ref="L3:M3"/>
    <mergeCell ref="N3:Q3"/>
    <mergeCell ref="R3:T3"/>
    <mergeCell ref="F4:K4"/>
    <mergeCell ref="L4:Q4"/>
    <mergeCell ref="R4:V4"/>
    <mergeCell ref="A4:A5"/>
    <mergeCell ref="B4:B5"/>
    <mergeCell ref="C4:C5"/>
    <mergeCell ref="D4:D5"/>
    <mergeCell ref="E4:E5"/>
    <mergeCell ref="W4:W5"/>
    <mergeCell ref="X4:X5"/>
    <mergeCell ref="Y4:Y5"/>
    <mergeCell ref="Z3:AK4"/>
  </mergeCells>
  <conditionalFormatting sqref="Y4:Y8">
    <cfRule type="cellIs" dxfId="1" priority="3" stopIfTrue="1" operator="equal">
      <formula>0</formula>
    </cfRule>
    <cfRule type="cellIs" dxfId="2" priority="4" stopIfTrue="1" operator="equal">
      <formula>"印制条件不符！"</formula>
    </cfRule>
  </conditionalFormatting>
  <conditionalFormatting sqref="C4:D4 C5 A1:B2 C6:D8">
    <cfRule type="cellIs" dxfId="1" priority="5" stopIfTrue="1" operator="equal">
      <formula>0</formula>
    </cfRule>
    <cfRule type="cellIs" dxfId="2" priority="6" stopIfTrue="1" operator="equal">
      <formula>"无此编号,请查书目!"</formula>
    </cfRule>
  </conditionalFormatting>
  <printOptions horizontalCentered="1"/>
  <pageMargins left="0.236220472440945" right="0.236220472440945" top="0.34" bottom="0.53" header="0.38" footer="0.31496062992126"/>
  <pageSetup paperSize="9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教材</vt:lpstr>
      <vt:lpstr>教辅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</dc:creator>
  <cp:lastModifiedBy>，</cp:lastModifiedBy>
  <dcterms:created xsi:type="dcterms:W3CDTF">2019-11-20T06:51:00Z</dcterms:created>
  <cp:lastPrinted>2019-12-17T00:55:00Z</cp:lastPrinted>
  <dcterms:modified xsi:type="dcterms:W3CDTF">2020-07-20T01:40:30Z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