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Sheet1" sheetId="1" r:id="rId1"/>
    <sheet name="Sheet2" sheetId="2" r:id="rId2"/>
    <sheet name="Sheet3" sheetId="3" r:id="rId3"/>
  </sheets>
  <definedNames>
    <definedName name="_GoBack" localSheetId="0">Sheet1!$D$20</definedName>
    <definedName name="_xlnm.Print_Titles" localSheetId="0">Sheet1!$5:$7</definedName>
  </definedNames>
  <calcPr calcId="144525"/>
</workbook>
</file>

<file path=xl/sharedStrings.xml><?xml version="1.0" encoding="utf-8"?>
<sst xmlns="http://schemas.openxmlformats.org/spreadsheetml/2006/main" count="439" uniqueCount="116">
  <si>
    <t>2020年秋季广西中小学教材零售价格公示表</t>
  </si>
  <si>
    <t>单位：元</t>
  </si>
  <si>
    <t xml:space="preserve">单位名称      </t>
  </si>
  <si>
    <t>中国地图出版社有限公司</t>
  </si>
  <si>
    <t>价格依据文件号</t>
  </si>
  <si>
    <t>桂发改价格规〔2019〕1043 号</t>
  </si>
  <si>
    <t>制表日期</t>
  </si>
  <si>
    <t>联系人及电话</t>
  </si>
  <si>
    <t>教材：全希010-83543882</t>
  </si>
  <si>
    <t xml:space="preserve">  (加盖公章）</t>
  </si>
  <si>
    <t>教辅：李柯010-83543908</t>
  </si>
  <si>
    <t>序号</t>
  </si>
  <si>
    <t>年级</t>
  </si>
  <si>
    <t>书名</t>
  </si>
  <si>
    <t>出版  单位</t>
  </si>
  <si>
    <t>纸张规格（mm)</t>
  </si>
  <si>
    <t>开本</t>
  </si>
  <si>
    <t>正  文</t>
  </si>
  <si>
    <t>插页</t>
  </si>
  <si>
    <t>封  面</t>
  </si>
  <si>
    <t>循环教材上浮20%</t>
  </si>
  <si>
    <t>增值税费</t>
  </si>
  <si>
    <t>零售价格（含税）</t>
  </si>
  <si>
    <t>纸张克重</t>
  </si>
  <si>
    <t>正反色数</t>
  </si>
  <si>
    <t>印张单价</t>
  </si>
  <si>
    <t>印张数</t>
  </si>
  <si>
    <t>正文价格</t>
  </si>
  <si>
    <t>插页单价</t>
  </si>
  <si>
    <t>插页数</t>
  </si>
  <si>
    <t>插页价格</t>
  </si>
  <si>
    <t>封面</t>
  </si>
  <si>
    <t>上光、覆膜价格</t>
  </si>
  <si>
    <t>封面价格</t>
  </si>
  <si>
    <t>单价</t>
  </si>
  <si>
    <t>七年级</t>
  </si>
  <si>
    <t>地理图册（配人民教育版）七年级上册 　</t>
  </si>
  <si>
    <t>中国地图出版社</t>
  </si>
  <si>
    <t>890×1240</t>
  </si>
  <si>
    <t>80g地图纸</t>
  </si>
  <si>
    <t>4+4</t>
  </si>
  <si>
    <t>地理填充图册（配人民教育版）七年级上册 　　</t>
  </si>
  <si>
    <t>2+2</t>
  </si>
  <si>
    <t>中国历史地图册（配人民教育版）七年级上册</t>
  </si>
  <si>
    <t>中国历史填充图册（配人民教育版）七年级上册</t>
  </si>
  <si>
    <t>八年级</t>
  </si>
  <si>
    <t>地理图册（配人民教育版）八年级上册 　</t>
  </si>
  <si>
    <t>地理填充图册（配人民教育版）八年级上册 　　</t>
  </si>
  <si>
    <t>中国历史地图册（配人民教育版）八年级上册</t>
  </si>
  <si>
    <t>中国历史填充图册（配人民教育版）八年级上册</t>
  </si>
  <si>
    <t>九年级</t>
  </si>
  <si>
    <t>世界历史地图册（配人民教育版）九年级上册</t>
  </si>
  <si>
    <t>世界历史填充图册（配人民教育版）九年级上册</t>
  </si>
  <si>
    <t>高一</t>
  </si>
  <si>
    <t>历史地图册（配人民教育版）必修1</t>
  </si>
  <si>
    <t>历史填充图册 （配人民教育版）必修1</t>
  </si>
  <si>
    <t>历史地图册   （配人民教育版）必修3</t>
  </si>
  <si>
    <t>历史填充图册 （配人民教育版）必修3</t>
  </si>
  <si>
    <t>地理必修1</t>
  </si>
  <si>
    <t>80克</t>
  </si>
  <si>
    <t>157克铜版</t>
  </si>
  <si>
    <t>4+0</t>
  </si>
  <si>
    <t>地理地图册   （配中国地图版）必修1</t>
  </si>
  <si>
    <t>地理填充图册 （配中国地图版）必修1</t>
  </si>
  <si>
    <t>地理必修3</t>
  </si>
  <si>
    <t>地理地图册   （配中国地图版）必修3</t>
  </si>
  <si>
    <t>地理填充图册 （配中国地图版）必修3</t>
  </si>
  <si>
    <t>高三</t>
  </si>
  <si>
    <t>历史 近代社会的民主思想与实践地图册（配人民教育版） 选修2</t>
  </si>
  <si>
    <t xml:space="preserve">历史 近代社会的民主思想与实践填充图册（配人民教育版）选修2 </t>
  </si>
  <si>
    <t>历史 中外历史人物评说地图册（配人民教育版）选修4</t>
  </si>
  <si>
    <t>历史 中外历史人物评说填充图册（配人民教育版）选修4</t>
  </si>
  <si>
    <t>历史 探索历史的奥秘地图册（配人民教育版） 选修5</t>
  </si>
  <si>
    <t xml:space="preserve">历史 探索历史的奥秘填充图册（配人民教育版）选修5 </t>
  </si>
  <si>
    <t xml:space="preserve">历史 世界文化遗产荟萃地图册（配人民教育版）选修6 </t>
  </si>
  <si>
    <t xml:space="preserve">历史 世界文化遗产荟萃填充图册（配人民教育版）选修6 </t>
  </si>
  <si>
    <t>地理 宇宙与地球选修1</t>
  </si>
  <si>
    <t>地理 海洋地理选修2</t>
  </si>
  <si>
    <t>地理 城乡规划选修4</t>
  </si>
  <si>
    <t>地理 环境保护选修6</t>
  </si>
  <si>
    <t>地理 地理信息技术应用选修7</t>
  </si>
  <si>
    <t>地理 宇宙与地球地图册（配中国地图版）选修1</t>
  </si>
  <si>
    <t>地理 宇宙与地球填充图册（配中国地图版）选修1</t>
  </si>
  <si>
    <t>地理 海洋地理地图册（配中国地图版）选修2</t>
  </si>
  <si>
    <t>地理 海洋地理填充图册（配中国地图版）选修2</t>
  </si>
  <si>
    <t>地理 城乡规划地图册（配中国地图版）选修4</t>
  </si>
  <si>
    <t>地理 城乡规划填充图册（配中国地图版）选修4</t>
  </si>
  <si>
    <t>地理 环境保护地图册（配中国地图版）选修6</t>
  </si>
  <si>
    <t>地理 环境保护填充图册（配中国地图版）选修6</t>
  </si>
  <si>
    <t>地理 地理信息技术应用地图册（配中国地图版）选修7</t>
  </si>
  <si>
    <t>地理 地理信息技术应用填充图册（配中国地图版）选修7</t>
  </si>
  <si>
    <t>学生实验报告册·生物·七年级（上册）</t>
  </si>
  <si>
    <t>787×1092</t>
  </si>
  <si>
    <t>128克铜版</t>
  </si>
  <si>
    <t>学生实验报告册·生物·八年级（上册）</t>
  </si>
  <si>
    <t>学生实验报告册·物理·八年级（上册）</t>
  </si>
  <si>
    <t>学生实验报告册·物理·九年级全一册</t>
  </si>
  <si>
    <t>学生实验报告册·高中物理（必修1）</t>
  </si>
  <si>
    <t>高二</t>
  </si>
  <si>
    <t>学生实验报告册·高中物理（选修1-1）</t>
  </si>
  <si>
    <t>学生实验报告册·高中物理（选修3-1）</t>
  </si>
  <si>
    <t>学生实验报告册·高中物理（选修3-3）</t>
  </si>
  <si>
    <t>学生实验报告册·高中物理（选修3-5）</t>
  </si>
  <si>
    <t>学生实验报告册·高中物理（选修1-2）</t>
  </si>
  <si>
    <t>60克</t>
  </si>
  <si>
    <t>1+1</t>
  </si>
  <si>
    <t>学生实验报告册·高中物理（选修2-1）</t>
  </si>
  <si>
    <t>学生实验报告册·高中物理（选修2-3）</t>
  </si>
  <si>
    <t>一、二年级</t>
  </si>
  <si>
    <t>少先队活动（小学低年级版）（彩色）</t>
  </si>
  <si>
    <t>三、四年级</t>
  </si>
  <si>
    <t>少先队活动（小学中年级版）（彩色）</t>
  </si>
  <si>
    <t>五、六年级</t>
  </si>
  <si>
    <t>少先队活动（小学高年级版）（彩色）</t>
  </si>
  <si>
    <t>七、八年级</t>
  </si>
  <si>
    <t>少先队活动（初中版）（彩色）</t>
  </si>
</sst>
</file>

<file path=xl/styles.xml><?xml version="1.0" encoding="utf-8"?>
<styleSheet xmlns="http://schemas.openxmlformats.org/spreadsheetml/2006/main">
  <numFmts count="8">
    <numFmt numFmtId="176" formatCode="0.00_ "/>
    <numFmt numFmtId="177" formatCode="0.00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8" formatCode="0.000_);[Red]\(0.000\)"/>
    <numFmt numFmtId="179" formatCode="0.00_);[Red]\(0.00\)"/>
  </numFmts>
  <fonts count="25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0" fillId="2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5" borderId="8" applyNumberFormat="0" applyFon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6" borderId="3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3" fillId="13" borderId="4" applyNumberFormat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0" borderId="0" xfId="0" applyFont="1">
      <alignment vertical="center"/>
    </xf>
    <xf numFmtId="0" fontId="0" fillId="2" borderId="0" xfId="0" applyFont="1" applyFill="1">
      <alignment vertical="center"/>
    </xf>
    <xf numFmtId="177" fontId="0" fillId="0" borderId="0" xfId="0" applyNumberFormat="1" applyFont="1">
      <alignment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31" fontId="0" fillId="0" borderId="1" xfId="0" applyNumberFormat="1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177" fontId="0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8" fontId="0" fillId="0" borderId="1" xfId="0" applyNumberFormat="1" applyFont="1" applyFill="1" applyBorder="1" applyAlignment="1">
      <alignment horizontal="center" vertical="center" wrapText="1"/>
    </xf>
    <xf numFmtId="179" fontId="0" fillId="0" borderId="1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178" fontId="0" fillId="0" borderId="0" xfId="0" applyNumberFormat="1" applyFont="1">
      <alignment vertical="center"/>
    </xf>
    <xf numFmtId="177" fontId="4" fillId="0" borderId="2" xfId="0" applyNumberFormat="1" applyFont="1" applyFill="1" applyBorder="1" applyAlignment="1">
      <alignment horizontal="center" vertical="center" wrapText="1"/>
    </xf>
    <xf numFmtId="178" fontId="0" fillId="0" borderId="0" xfId="0" applyNumberFormat="1" applyFont="1" applyFill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Z66"/>
  <sheetViews>
    <sheetView tabSelected="1" zoomScale="133" zoomScaleNormal="133" workbookViewId="0">
      <selection activeCell="V3" sqref="V3:X3"/>
    </sheetView>
  </sheetViews>
  <sheetFormatPr defaultColWidth="8.88333333333333" defaultRowHeight="13.5"/>
  <cols>
    <col min="1" max="1" width="4.33333333333333" style="2" customWidth="1"/>
    <col min="2" max="2" width="5.33333333333333" style="1" customWidth="1"/>
    <col min="3" max="3" width="14.4416666666667" style="1" customWidth="1"/>
    <col min="4" max="4" width="7.44166666666667" style="1" customWidth="1"/>
    <col min="5" max="5" width="8.21666666666667" style="1" customWidth="1"/>
    <col min="6" max="6" width="4.775" style="1" customWidth="1"/>
    <col min="7" max="7" width="6.775" style="1" customWidth="1"/>
    <col min="8" max="8" width="6.44166666666667" style="1" customWidth="1"/>
    <col min="9" max="9" width="7.44166666666667" style="1" customWidth="1"/>
    <col min="10" max="10" width="5.88333333333333" style="1" customWidth="1"/>
    <col min="11" max="11" width="5.775" style="1" customWidth="1"/>
    <col min="12" max="12" width="5.55833333333333" style="1" customWidth="1"/>
    <col min="13" max="13" width="5.88333333333333" style="1" customWidth="1"/>
    <col min="14" max="16" width="5.21666666666667" style="1" customWidth="1"/>
    <col min="17" max="17" width="6.10833333333333" style="1" customWidth="1"/>
    <col min="18" max="18" width="5.55833333333333" style="3" customWidth="1"/>
    <col min="19" max="19" width="6.88333333333333" style="2" customWidth="1"/>
    <col min="20" max="20" width="7.55833333333333" style="2" customWidth="1"/>
    <col min="21" max="21" width="6.44166666666667" style="2" customWidth="1"/>
    <col min="22" max="22" width="6.88333333333333" style="2" customWidth="1"/>
    <col min="23" max="23" width="7.88333333333333" style="2" customWidth="1"/>
    <col min="24" max="24" width="8.83333333333333" style="2" customWidth="1"/>
    <col min="25" max="25" width="9.66666666666667" style="4" customWidth="1"/>
    <col min="26" max="16384" width="8.88333333333333" style="2"/>
  </cols>
  <sheetData>
    <row r="1" ht="30" customHeight="1" spans="1:24">
      <c r="A1" s="1"/>
      <c r="K1" s="11" t="s">
        <v>0</v>
      </c>
      <c r="R1" s="1"/>
      <c r="S1" s="1"/>
      <c r="T1" s="1"/>
      <c r="U1" s="1"/>
      <c r="V1" s="1"/>
      <c r="W1" s="1"/>
      <c r="X1" s="1"/>
    </row>
    <row r="2" ht="28.2" customHeight="1" spans="1:24">
      <c r="A2" s="1"/>
      <c r="R2" s="1"/>
      <c r="S2" s="1"/>
      <c r="T2" s="1"/>
      <c r="U2" s="1"/>
      <c r="V2" s="14" t="s">
        <v>1</v>
      </c>
      <c r="W2" s="1"/>
      <c r="X2" s="1"/>
    </row>
    <row r="3" ht="18.6" customHeight="1" spans="1:24">
      <c r="A3" s="5" t="s">
        <v>2</v>
      </c>
      <c r="B3" s="5"/>
      <c r="C3" s="5"/>
      <c r="D3" s="5" t="s">
        <v>3</v>
      </c>
      <c r="E3" s="5"/>
      <c r="F3" s="5" t="s">
        <v>4</v>
      </c>
      <c r="G3" s="5"/>
      <c r="H3" s="5"/>
      <c r="I3" s="5" t="s">
        <v>5</v>
      </c>
      <c r="J3" s="5"/>
      <c r="K3" s="5"/>
      <c r="L3" s="5"/>
      <c r="M3" s="5" t="s">
        <v>6</v>
      </c>
      <c r="N3" s="5"/>
      <c r="O3" s="5"/>
      <c r="P3" s="12">
        <v>44012</v>
      </c>
      <c r="Q3" s="12"/>
      <c r="R3" s="12"/>
      <c r="S3" s="5" t="s">
        <v>7</v>
      </c>
      <c r="T3" s="5"/>
      <c r="U3" s="5"/>
      <c r="V3" s="5" t="s">
        <v>8</v>
      </c>
      <c r="W3" s="5"/>
      <c r="X3" s="5"/>
    </row>
    <row r="4" ht="22.2" customHeight="1" spans="1:24">
      <c r="A4" s="5" t="s">
        <v>9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12"/>
      <c r="Q4" s="12"/>
      <c r="R4" s="12"/>
      <c r="S4" s="5"/>
      <c r="T4" s="5"/>
      <c r="U4" s="5"/>
      <c r="V4" s="5" t="s">
        <v>10</v>
      </c>
      <c r="W4" s="5"/>
      <c r="X4" s="5"/>
    </row>
    <row r="5" ht="18" customHeight="1" spans="1:24">
      <c r="A5" s="5" t="s">
        <v>11</v>
      </c>
      <c r="B5" s="5" t="s">
        <v>12</v>
      </c>
      <c r="C5" s="5" t="s">
        <v>13</v>
      </c>
      <c r="D5" s="5" t="s">
        <v>14</v>
      </c>
      <c r="E5" s="5" t="s">
        <v>15</v>
      </c>
      <c r="F5" s="5" t="s">
        <v>16</v>
      </c>
      <c r="G5" s="5" t="s">
        <v>17</v>
      </c>
      <c r="H5" s="5"/>
      <c r="I5" s="5"/>
      <c r="J5" s="5"/>
      <c r="K5" s="5"/>
      <c r="L5" s="5" t="s">
        <v>18</v>
      </c>
      <c r="M5" s="5"/>
      <c r="N5" s="5"/>
      <c r="O5" s="5"/>
      <c r="P5" s="5"/>
      <c r="Q5" s="5" t="s">
        <v>19</v>
      </c>
      <c r="R5" s="5"/>
      <c r="S5" s="5"/>
      <c r="T5" s="5"/>
      <c r="U5" s="5"/>
      <c r="V5" s="5" t="s">
        <v>20</v>
      </c>
      <c r="W5" s="5" t="s">
        <v>21</v>
      </c>
      <c r="X5" s="5" t="s">
        <v>22</v>
      </c>
    </row>
    <row r="6" spans="1:24">
      <c r="A6" s="5"/>
      <c r="B6" s="5"/>
      <c r="C6" s="5"/>
      <c r="D6" s="5"/>
      <c r="E6" s="5"/>
      <c r="F6" s="5"/>
      <c r="G6" s="5" t="s">
        <v>23</v>
      </c>
      <c r="H6" s="5" t="s">
        <v>24</v>
      </c>
      <c r="I6" s="5" t="s">
        <v>25</v>
      </c>
      <c r="J6" s="5" t="s">
        <v>26</v>
      </c>
      <c r="K6" s="5" t="s">
        <v>27</v>
      </c>
      <c r="L6" s="5" t="s">
        <v>23</v>
      </c>
      <c r="M6" s="5" t="s">
        <v>24</v>
      </c>
      <c r="N6" s="5" t="s">
        <v>28</v>
      </c>
      <c r="O6" s="5" t="s">
        <v>29</v>
      </c>
      <c r="P6" s="5" t="s">
        <v>30</v>
      </c>
      <c r="Q6" s="5" t="s">
        <v>23</v>
      </c>
      <c r="R6" s="5" t="s">
        <v>24</v>
      </c>
      <c r="S6" s="5" t="s">
        <v>31</v>
      </c>
      <c r="T6" s="5" t="s">
        <v>32</v>
      </c>
      <c r="U6" s="5" t="s">
        <v>33</v>
      </c>
      <c r="V6" s="5"/>
      <c r="W6" s="5"/>
      <c r="X6" s="5"/>
    </row>
    <row r="7" ht="26.4" customHeight="1" spans="1:24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 t="s">
        <v>34</v>
      </c>
      <c r="T7" s="5"/>
      <c r="U7" s="5"/>
      <c r="V7" s="5"/>
      <c r="W7" s="5"/>
      <c r="X7" s="5"/>
    </row>
    <row r="8" ht="40.5" spans="1:24">
      <c r="A8" s="5">
        <v>1</v>
      </c>
      <c r="B8" s="5" t="s">
        <v>35</v>
      </c>
      <c r="C8" s="5" t="s">
        <v>36</v>
      </c>
      <c r="D8" s="5" t="s">
        <v>37</v>
      </c>
      <c r="E8" s="5" t="s">
        <v>38</v>
      </c>
      <c r="F8" s="5">
        <v>16</v>
      </c>
      <c r="G8" s="5" t="s">
        <v>39</v>
      </c>
      <c r="H8" s="5" t="s">
        <v>40</v>
      </c>
      <c r="I8" s="5">
        <v>1.42</v>
      </c>
      <c r="J8" s="5">
        <v>3</v>
      </c>
      <c r="K8" s="5">
        <f>I8*J8</f>
        <v>4.26</v>
      </c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15">
        <f>K8*9%</f>
        <v>0.3834</v>
      </c>
      <c r="X8" s="16">
        <v>4.65</v>
      </c>
    </row>
    <row r="9" ht="40.5" spans="1:24">
      <c r="A9" s="5">
        <v>2</v>
      </c>
      <c r="B9" s="5" t="s">
        <v>35</v>
      </c>
      <c r="C9" s="5" t="s">
        <v>41</v>
      </c>
      <c r="D9" s="5" t="s">
        <v>37</v>
      </c>
      <c r="E9" s="5" t="s">
        <v>38</v>
      </c>
      <c r="F9" s="5">
        <v>16</v>
      </c>
      <c r="G9" s="5" t="s">
        <v>39</v>
      </c>
      <c r="H9" s="5" t="s">
        <v>42</v>
      </c>
      <c r="I9" s="5">
        <v>1.42</v>
      </c>
      <c r="J9" s="5">
        <v>4.75</v>
      </c>
      <c r="K9" s="5">
        <f>I9*J9</f>
        <v>6.745</v>
      </c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15">
        <f>K9*9%</f>
        <v>0.60705</v>
      </c>
      <c r="X9" s="16">
        <f t="shared" ref="X9:X17" si="0">K9+W9</f>
        <v>7.35205</v>
      </c>
    </row>
    <row r="10" ht="40.5" spans="1:24">
      <c r="A10" s="5">
        <v>3</v>
      </c>
      <c r="B10" s="5" t="s">
        <v>35</v>
      </c>
      <c r="C10" s="5" t="s">
        <v>43</v>
      </c>
      <c r="D10" s="5" t="s">
        <v>37</v>
      </c>
      <c r="E10" s="5" t="s">
        <v>38</v>
      </c>
      <c r="F10" s="5">
        <v>16</v>
      </c>
      <c r="G10" s="5" t="s">
        <v>39</v>
      </c>
      <c r="H10" s="5" t="s">
        <v>40</v>
      </c>
      <c r="I10" s="5">
        <v>1.42</v>
      </c>
      <c r="J10" s="5">
        <v>4.75</v>
      </c>
      <c r="K10" s="5">
        <f>I10*J10</f>
        <v>6.745</v>
      </c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15">
        <f>K10*9%</f>
        <v>0.60705</v>
      </c>
      <c r="X10" s="16">
        <f t="shared" si="0"/>
        <v>7.35205</v>
      </c>
    </row>
    <row r="11" ht="40.5" spans="1:24">
      <c r="A11" s="5">
        <v>4</v>
      </c>
      <c r="B11" s="5" t="s">
        <v>35</v>
      </c>
      <c r="C11" s="5" t="s">
        <v>44</v>
      </c>
      <c r="D11" s="5" t="s">
        <v>37</v>
      </c>
      <c r="E11" s="5" t="s">
        <v>38</v>
      </c>
      <c r="F11" s="5">
        <v>16</v>
      </c>
      <c r="G11" s="5" t="s">
        <v>39</v>
      </c>
      <c r="H11" s="5" t="s">
        <v>42</v>
      </c>
      <c r="I11" s="5">
        <v>1.42</v>
      </c>
      <c r="J11" s="5">
        <v>5.25</v>
      </c>
      <c r="K11" s="5">
        <f>I11*J11</f>
        <v>7.455</v>
      </c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15">
        <f>K11*9%</f>
        <v>0.67095</v>
      </c>
      <c r="X11" s="16">
        <v>8.15</v>
      </c>
    </row>
    <row r="12" ht="40.5" spans="1:24">
      <c r="A12" s="5">
        <v>5</v>
      </c>
      <c r="B12" s="5" t="s">
        <v>45</v>
      </c>
      <c r="C12" s="5" t="s">
        <v>46</v>
      </c>
      <c r="D12" s="5" t="s">
        <v>37</v>
      </c>
      <c r="E12" s="5" t="s">
        <v>38</v>
      </c>
      <c r="F12" s="5">
        <v>16</v>
      </c>
      <c r="G12" s="5" t="s">
        <v>39</v>
      </c>
      <c r="H12" s="5" t="s">
        <v>40</v>
      </c>
      <c r="I12" s="5">
        <v>1.42</v>
      </c>
      <c r="J12" s="5">
        <v>3.25</v>
      </c>
      <c r="K12" s="5">
        <f>I12*J12</f>
        <v>4.615</v>
      </c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15">
        <f>K12*9%</f>
        <v>0.41535</v>
      </c>
      <c r="X12" s="16">
        <v>5.05</v>
      </c>
    </row>
    <row r="13" ht="40.5" spans="1:24">
      <c r="A13" s="5">
        <v>6</v>
      </c>
      <c r="B13" s="5" t="s">
        <v>45</v>
      </c>
      <c r="C13" s="5" t="s">
        <v>47</v>
      </c>
      <c r="D13" s="5" t="s">
        <v>37</v>
      </c>
      <c r="E13" s="5" t="s">
        <v>38</v>
      </c>
      <c r="F13" s="5">
        <v>16</v>
      </c>
      <c r="G13" s="5" t="s">
        <v>39</v>
      </c>
      <c r="H13" s="5" t="s">
        <v>42</v>
      </c>
      <c r="I13" s="5">
        <v>1.42</v>
      </c>
      <c r="J13" s="5">
        <v>4.75</v>
      </c>
      <c r="K13" s="5">
        <f t="shared" ref="K13:K19" si="1">I13*J13</f>
        <v>6.745</v>
      </c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15">
        <f t="shared" ref="W13:W19" si="2">K13*9%</f>
        <v>0.60705</v>
      </c>
      <c r="X13" s="16">
        <f t="shared" si="0"/>
        <v>7.35205</v>
      </c>
    </row>
    <row r="14" ht="40.5" spans="1:24">
      <c r="A14" s="5">
        <v>7</v>
      </c>
      <c r="B14" s="5" t="s">
        <v>45</v>
      </c>
      <c r="C14" s="5" t="s">
        <v>48</v>
      </c>
      <c r="D14" s="5" t="s">
        <v>37</v>
      </c>
      <c r="E14" s="5" t="s">
        <v>38</v>
      </c>
      <c r="F14" s="5">
        <v>16</v>
      </c>
      <c r="G14" s="5" t="s">
        <v>39</v>
      </c>
      <c r="H14" s="5" t="s">
        <v>40</v>
      </c>
      <c r="I14" s="5">
        <v>1.42</v>
      </c>
      <c r="J14" s="5">
        <v>4.75</v>
      </c>
      <c r="K14" s="5">
        <f t="shared" si="1"/>
        <v>6.745</v>
      </c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15">
        <f t="shared" si="2"/>
        <v>0.60705</v>
      </c>
      <c r="X14" s="16">
        <f t="shared" si="0"/>
        <v>7.35205</v>
      </c>
    </row>
    <row r="15" ht="40.5" spans="1:24">
      <c r="A15" s="5">
        <v>8</v>
      </c>
      <c r="B15" s="5" t="s">
        <v>45</v>
      </c>
      <c r="C15" s="5" t="s">
        <v>49</v>
      </c>
      <c r="D15" s="5" t="s">
        <v>37</v>
      </c>
      <c r="E15" s="5" t="s">
        <v>38</v>
      </c>
      <c r="F15" s="5">
        <v>16</v>
      </c>
      <c r="G15" s="5" t="s">
        <v>39</v>
      </c>
      <c r="H15" s="5" t="s">
        <v>42</v>
      </c>
      <c r="I15" s="5">
        <v>1.42</v>
      </c>
      <c r="J15" s="5">
        <v>4.75</v>
      </c>
      <c r="K15" s="5">
        <f t="shared" si="1"/>
        <v>6.745</v>
      </c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15">
        <f t="shared" si="2"/>
        <v>0.60705</v>
      </c>
      <c r="X15" s="16">
        <f t="shared" si="0"/>
        <v>7.35205</v>
      </c>
    </row>
    <row r="16" ht="40.5" spans="1:24">
      <c r="A16" s="5">
        <v>9</v>
      </c>
      <c r="B16" s="5" t="s">
        <v>50</v>
      </c>
      <c r="C16" s="5" t="s">
        <v>51</v>
      </c>
      <c r="D16" s="5" t="s">
        <v>37</v>
      </c>
      <c r="E16" s="5" t="s">
        <v>38</v>
      </c>
      <c r="F16" s="5">
        <v>16</v>
      </c>
      <c r="G16" s="5" t="s">
        <v>39</v>
      </c>
      <c r="H16" s="5" t="s">
        <v>40</v>
      </c>
      <c r="I16" s="5">
        <v>1.42</v>
      </c>
      <c r="J16" s="5">
        <v>4.75</v>
      </c>
      <c r="K16" s="5">
        <f t="shared" si="1"/>
        <v>6.745</v>
      </c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15">
        <f t="shared" si="2"/>
        <v>0.60705</v>
      </c>
      <c r="X16" s="16">
        <f t="shared" si="0"/>
        <v>7.35205</v>
      </c>
    </row>
    <row r="17" ht="40.5" spans="1:24">
      <c r="A17" s="5">
        <v>10</v>
      </c>
      <c r="B17" s="5" t="s">
        <v>50</v>
      </c>
      <c r="C17" s="5" t="s">
        <v>52</v>
      </c>
      <c r="D17" s="5" t="s">
        <v>37</v>
      </c>
      <c r="E17" s="5" t="s">
        <v>38</v>
      </c>
      <c r="F17" s="5">
        <v>16</v>
      </c>
      <c r="G17" s="5" t="s">
        <v>39</v>
      </c>
      <c r="H17" s="5" t="s">
        <v>42</v>
      </c>
      <c r="I17" s="5">
        <v>1.42</v>
      </c>
      <c r="J17" s="5">
        <v>4.75</v>
      </c>
      <c r="K17" s="5">
        <f t="shared" si="1"/>
        <v>6.745</v>
      </c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15">
        <f t="shared" si="2"/>
        <v>0.60705</v>
      </c>
      <c r="X17" s="16">
        <f t="shared" si="0"/>
        <v>7.35205</v>
      </c>
    </row>
    <row r="18" ht="40.95" customHeight="1" spans="1:24">
      <c r="A18" s="5">
        <v>11</v>
      </c>
      <c r="B18" s="5" t="s">
        <v>53</v>
      </c>
      <c r="C18" s="5" t="s">
        <v>54</v>
      </c>
      <c r="D18" s="5" t="s">
        <v>37</v>
      </c>
      <c r="E18" s="5" t="s">
        <v>38</v>
      </c>
      <c r="F18" s="5">
        <v>16</v>
      </c>
      <c r="G18" s="5" t="s">
        <v>39</v>
      </c>
      <c r="H18" s="5" t="s">
        <v>40</v>
      </c>
      <c r="I18" s="5">
        <v>1.42</v>
      </c>
      <c r="J18" s="5">
        <v>4.75</v>
      </c>
      <c r="K18" s="5">
        <f t="shared" si="1"/>
        <v>6.745</v>
      </c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15">
        <f t="shared" si="2"/>
        <v>0.60705</v>
      </c>
      <c r="X18" s="5">
        <v>7.35</v>
      </c>
    </row>
    <row r="19" ht="40.95" customHeight="1" spans="1:24">
      <c r="A19" s="5">
        <v>12</v>
      </c>
      <c r="B19" s="5" t="s">
        <v>53</v>
      </c>
      <c r="C19" s="5" t="s">
        <v>55</v>
      </c>
      <c r="D19" s="5" t="s">
        <v>37</v>
      </c>
      <c r="E19" s="5" t="s">
        <v>38</v>
      </c>
      <c r="F19" s="5">
        <v>16</v>
      </c>
      <c r="G19" s="5" t="s">
        <v>39</v>
      </c>
      <c r="H19" s="5" t="s">
        <v>42</v>
      </c>
      <c r="I19" s="5">
        <v>1.42</v>
      </c>
      <c r="J19" s="5">
        <v>4.75</v>
      </c>
      <c r="K19" s="5">
        <f t="shared" si="1"/>
        <v>6.745</v>
      </c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15">
        <f t="shared" si="2"/>
        <v>0.60705</v>
      </c>
      <c r="X19" s="5">
        <v>7.35</v>
      </c>
    </row>
    <row r="20" ht="40.5" spans="1:24">
      <c r="A20" s="5">
        <v>13</v>
      </c>
      <c r="B20" s="5" t="s">
        <v>53</v>
      </c>
      <c r="C20" s="5" t="s">
        <v>56</v>
      </c>
      <c r="D20" s="5" t="s">
        <v>37</v>
      </c>
      <c r="E20" s="5" t="s">
        <v>38</v>
      </c>
      <c r="F20" s="5">
        <v>16</v>
      </c>
      <c r="G20" s="5" t="s">
        <v>39</v>
      </c>
      <c r="H20" s="5" t="s">
        <v>40</v>
      </c>
      <c r="I20" s="5">
        <v>1.42</v>
      </c>
      <c r="J20" s="5">
        <v>4.75</v>
      </c>
      <c r="K20" s="5">
        <f t="shared" ref="K20:K27" si="3">I20*J20</f>
        <v>6.745</v>
      </c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15">
        <f t="shared" ref="W20:W24" si="4">K20*9%</f>
        <v>0.60705</v>
      </c>
      <c r="X20" s="5">
        <v>7.35</v>
      </c>
    </row>
    <row r="21" ht="40.5" spans="1:24">
      <c r="A21" s="5">
        <v>14</v>
      </c>
      <c r="B21" s="5" t="s">
        <v>53</v>
      </c>
      <c r="C21" s="5" t="s">
        <v>57</v>
      </c>
      <c r="D21" s="5" t="s">
        <v>37</v>
      </c>
      <c r="E21" s="5" t="s">
        <v>38</v>
      </c>
      <c r="F21" s="5">
        <v>16</v>
      </c>
      <c r="G21" s="5" t="s">
        <v>39</v>
      </c>
      <c r="H21" s="5" t="s">
        <v>42</v>
      </c>
      <c r="I21" s="5">
        <v>1.42</v>
      </c>
      <c r="J21" s="5">
        <v>4.75</v>
      </c>
      <c r="K21" s="5">
        <f t="shared" si="3"/>
        <v>6.745</v>
      </c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15">
        <f t="shared" si="4"/>
        <v>0.60705</v>
      </c>
      <c r="X21" s="5">
        <v>7.35</v>
      </c>
    </row>
    <row r="22" ht="34.05" customHeight="1" spans="1:24">
      <c r="A22" s="5">
        <v>15</v>
      </c>
      <c r="B22" s="5" t="s">
        <v>53</v>
      </c>
      <c r="C22" s="5" t="s">
        <v>58</v>
      </c>
      <c r="D22" s="5" t="s">
        <v>37</v>
      </c>
      <c r="E22" s="5" t="s">
        <v>38</v>
      </c>
      <c r="F22" s="5">
        <v>16</v>
      </c>
      <c r="G22" s="5" t="s">
        <v>59</v>
      </c>
      <c r="H22" s="5" t="s">
        <v>40</v>
      </c>
      <c r="I22" s="5">
        <v>0.96</v>
      </c>
      <c r="J22" s="5">
        <v>6.5</v>
      </c>
      <c r="K22" s="5">
        <f t="shared" si="3"/>
        <v>6.24</v>
      </c>
      <c r="L22" s="5"/>
      <c r="M22" s="5"/>
      <c r="N22" s="5"/>
      <c r="O22" s="5"/>
      <c r="P22" s="5"/>
      <c r="Q22" s="5" t="s">
        <v>60</v>
      </c>
      <c r="R22" s="5" t="s">
        <v>61</v>
      </c>
      <c r="S22" s="5">
        <v>0.277</v>
      </c>
      <c r="T22" s="5">
        <v>0.23</v>
      </c>
      <c r="U22" s="5">
        <v>0.507</v>
      </c>
      <c r="V22" s="5"/>
      <c r="W22" s="15">
        <f>(K22+U22)*9%</f>
        <v>0.60723</v>
      </c>
      <c r="X22" s="5">
        <v>7.35</v>
      </c>
    </row>
    <row r="23" ht="43.95" customHeight="1" spans="1:24">
      <c r="A23" s="5">
        <v>16</v>
      </c>
      <c r="B23" s="5" t="s">
        <v>53</v>
      </c>
      <c r="C23" s="5" t="s">
        <v>62</v>
      </c>
      <c r="D23" s="5" t="s">
        <v>37</v>
      </c>
      <c r="E23" s="5" t="s">
        <v>38</v>
      </c>
      <c r="F23" s="5">
        <v>16</v>
      </c>
      <c r="G23" s="5" t="s">
        <v>39</v>
      </c>
      <c r="H23" s="5" t="s">
        <v>40</v>
      </c>
      <c r="I23" s="5">
        <v>1.42</v>
      </c>
      <c r="J23" s="5">
        <v>4.75</v>
      </c>
      <c r="K23" s="5">
        <f t="shared" si="3"/>
        <v>6.745</v>
      </c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15">
        <f t="shared" si="4"/>
        <v>0.60705</v>
      </c>
      <c r="X23" s="5">
        <v>7.35</v>
      </c>
    </row>
    <row r="24" ht="40.5" spans="1:24">
      <c r="A24" s="5">
        <v>17</v>
      </c>
      <c r="B24" s="5" t="s">
        <v>53</v>
      </c>
      <c r="C24" s="5" t="s">
        <v>63</v>
      </c>
      <c r="D24" s="5" t="s">
        <v>37</v>
      </c>
      <c r="E24" s="5" t="s">
        <v>38</v>
      </c>
      <c r="F24" s="5">
        <v>16</v>
      </c>
      <c r="G24" s="5" t="s">
        <v>39</v>
      </c>
      <c r="H24" s="5" t="s">
        <v>42</v>
      </c>
      <c r="I24" s="5">
        <v>1.42</v>
      </c>
      <c r="J24" s="5">
        <v>4.75</v>
      </c>
      <c r="K24" s="5">
        <f t="shared" si="3"/>
        <v>6.745</v>
      </c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15">
        <f t="shared" si="4"/>
        <v>0.60705</v>
      </c>
      <c r="X24" s="5">
        <v>7.35</v>
      </c>
    </row>
    <row r="25" ht="40.5" spans="1:24">
      <c r="A25" s="5">
        <v>18</v>
      </c>
      <c r="B25" s="5" t="s">
        <v>53</v>
      </c>
      <c r="C25" s="5" t="s">
        <v>64</v>
      </c>
      <c r="D25" s="5" t="s">
        <v>37</v>
      </c>
      <c r="E25" s="5" t="s">
        <v>38</v>
      </c>
      <c r="F25" s="5">
        <v>16</v>
      </c>
      <c r="G25" s="5" t="s">
        <v>59</v>
      </c>
      <c r="H25" s="5" t="s">
        <v>40</v>
      </c>
      <c r="I25" s="5">
        <v>0.96</v>
      </c>
      <c r="J25" s="5">
        <v>6.5</v>
      </c>
      <c r="K25" s="5">
        <f t="shared" si="3"/>
        <v>6.24</v>
      </c>
      <c r="L25" s="5"/>
      <c r="M25" s="5"/>
      <c r="N25" s="5"/>
      <c r="O25" s="5"/>
      <c r="P25" s="5"/>
      <c r="Q25" s="5" t="s">
        <v>60</v>
      </c>
      <c r="R25" s="5" t="s">
        <v>61</v>
      </c>
      <c r="S25" s="5">
        <v>0.277</v>
      </c>
      <c r="T25" s="5">
        <v>0.23</v>
      </c>
      <c r="U25" s="5">
        <v>0.507</v>
      </c>
      <c r="V25" s="5"/>
      <c r="W25" s="15">
        <f>(K25+U25)*9%</f>
        <v>0.60723</v>
      </c>
      <c r="X25" s="5">
        <v>7.35</v>
      </c>
    </row>
    <row r="26" ht="40.5" spans="1:24">
      <c r="A26" s="5">
        <v>19</v>
      </c>
      <c r="B26" s="5" t="s">
        <v>53</v>
      </c>
      <c r="C26" s="5" t="s">
        <v>65</v>
      </c>
      <c r="D26" s="5" t="s">
        <v>37</v>
      </c>
      <c r="E26" s="5" t="s">
        <v>38</v>
      </c>
      <c r="F26" s="5">
        <v>16</v>
      </c>
      <c r="G26" s="5" t="s">
        <v>39</v>
      </c>
      <c r="H26" s="5" t="s">
        <v>40</v>
      </c>
      <c r="I26" s="5">
        <v>1.42</v>
      </c>
      <c r="J26" s="5">
        <v>4.75</v>
      </c>
      <c r="K26" s="5">
        <f t="shared" si="3"/>
        <v>6.745</v>
      </c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15">
        <f>K26*9%</f>
        <v>0.60705</v>
      </c>
      <c r="X26" s="5">
        <v>7.35</v>
      </c>
    </row>
    <row r="27" ht="40.5" spans="1:24">
      <c r="A27" s="5">
        <v>20</v>
      </c>
      <c r="B27" s="5" t="s">
        <v>53</v>
      </c>
      <c r="C27" s="5" t="s">
        <v>66</v>
      </c>
      <c r="D27" s="5" t="s">
        <v>37</v>
      </c>
      <c r="E27" s="5" t="s">
        <v>38</v>
      </c>
      <c r="F27" s="5">
        <v>16</v>
      </c>
      <c r="G27" s="5" t="s">
        <v>39</v>
      </c>
      <c r="H27" s="5" t="s">
        <v>42</v>
      </c>
      <c r="I27" s="5">
        <v>1.42</v>
      </c>
      <c r="J27" s="5">
        <v>4.75</v>
      </c>
      <c r="K27" s="5">
        <f t="shared" si="3"/>
        <v>6.745</v>
      </c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15">
        <f>K27*9%</f>
        <v>0.60705</v>
      </c>
      <c r="X27" s="5">
        <v>7.35</v>
      </c>
    </row>
    <row r="28" ht="67.5" spans="1:24">
      <c r="A28" s="5">
        <v>21</v>
      </c>
      <c r="B28" s="5" t="s">
        <v>67</v>
      </c>
      <c r="C28" s="5" t="s">
        <v>68</v>
      </c>
      <c r="D28" s="6" t="s">
        <v>37</v>
      </c>
      <c r="E28" s="5" t="s">
        <v>38</v>
      </c>
      <c r="F28" s="5">
        <v>16</v>
      </c>
      <c r="G28" s="5" t="s">
        <v>39</v>
      </c>
      <c r="H28" s="5" t="s">
        <v>40</v>
      </c>
      <c r="I28" s="5">
        <v>1.42</v>
      </c>
      <c r="J28" s="5">
        <v>2.5</v>
      </c>
      <c r="K28" s="5">
        <f t="shared" ref="K28:K35" si="5">I28*J28</f>
        <v>3.55</v>
      </c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15">
        <f t="shared" ref="W28:W35" si="6">K28*9%</f>
        <v>0.3195</v>
      </c>
      <c r="X28" s="5">
        <v>3.85</v>
      </c>
    </row>
    <row r="29" ht="67.5" spans="1:24">
      <c r="A29" s="5">
        <v>22</v>
      </c>
      <c r="B29" s="5" t="s">
        <v>67</v>
      </c>
      <c r="C29" s="5" t="s">
        <v>69</v>
      </c>
      <c r="D29" s="6" t="s">
        <v>37</v>
      </c>
      <c r="E29" s="5" t="s">
        <v>38</v>
      </c>
      <c r="F29" s="5">
        <v>16</v>
      </c>
      <c r="G29" s="5" t="s">
        <v>39</v>
      </c>
      <c r="H29" s="5" t="s">
        <v>42</v>
      </c>
      <c r="I29" s="5">
        <v>1.42</v>
      </c>
      <c r="J29" s="5">
        <v>2.5</v>
      </c>
      <c r="K29" s="5">
        <f t="shared" si="5"/>
        <v>3.55</v>
      </c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15">
        <f t="shared" si="6"/>
        <v>0.3195</v>
      </c>
      <c r="X29" s="5">
        <v>3.85</v>
      </c>
    </row>
    <row r="30" ht="54" spans="1:24">
      <c r="A30" s="5">
        <v>23</v>
      </c>
      <c r="B30" s="5" t="s">
        <v>67</v>
      </c>
      <c r="C30" s="5" t="s">
        <v>70</v>
      </c>
      <c r="D30" s="6" t="s">
        <v>37</v>
      </c>
      <c r="E30" s="5" t="s">
        <v>38</v>
      </c>
      <c r="F30" s="5">
        <v>16</v>
      </c>
      <c r="G30" s="5" t="s">
        <v>39</v>
      </c>
      <c r="H30" s="5" t="s">
        <v>40</v>
      </c>
      <c r="I30" s="5">
        <v>1.42</v>
      </c>
      <c r="J30" s="5">
        <v>2.5</v>
      </c>
      <c r="K30" s="5">
        <f t="shared" si="5"/>
        <v>3.55</v>
      </c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15">
        <f t="shared" si="6"/>
        <v>0.3195</v>
      </c>
      <c r="X30" s="5">
        <v>3.85</v>
      </c>
    </row>
    <row r="31" ht="54" spans="1:24">
      <c r="A31" s="5">
        <v>24</v>
      </c>
      <c r="B31" s="5" t="s">
        <v>67</v>
      </c>
      <c r="C31" s="5" t="s">
        <v>71</v>
      </c>
      <c r="D31" s="6" t="s">
        <v>37</v>
      </c>
      <c r="E31" s="5" t="s">
        <v>38</v>
      </c>
      <c r="F31" s="5">
        <v>16</v>
      </c>
      <c r="G31" s="5" t="s">
        <v>39</v>
      </c>
      <c r="H31" s="5" t="s">
        <v>42</v>
      </c>
      <c r="I31" s="5">
        <v>1.42</v>
      </c>
      <c r="J31" s="5">
        <v>2.5</v>
      </c>
      <c r="K31" s="5">
        <f t="shared" si="5"/>
        <v>3.55</v>
      </c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15">
        <f t="shared" si="6"/>
        <v>0.3195</v>
      </c>
      <c r="X31" s="5">
        <v>3.85</v>
      </c>
    </row>
    <row r="32" ht="54" spans="1:24">
      <c r="A32" s="5">
        <v>25</v>
      </c>
      <c r="B32" s="5" t="s">
        <v>67</v>
      </c>
      <c r="C32" s="5" t="s">
        <v>72</v>
      </c>
      <c r="D32" s="6" t="s">
        <v>37</v>
      </c>
      <c r="E32" s="5" t="s">
        <v>38</v>
      </c>
      <c r="F32" s="5">
        <v>16</v>
      </c>
      <c r="G32" s="5" t="s">
        <v>39</v>
      </c>
      <c r="H32" s="5" t="s">
        <v>40</v>
      </c>
      <c r="I32" s="5">
        <v>1.42</v>
      </c>
      <c r="J32" s="5">
        <v>2.5</v>
      </c>
      <c r="K32" s="5">
        <f t="shared" si="5"/>
        <v>3.55</v>
      </c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15">
        <f t="shared" si="6"/>
        <v>0.3195</v>
      </c>
      <c r="X32" s="5">
        <v>3.85</v>
      </c>
    </row>
    <row r="33" ht="54" spans="1:24">
      <c r="A33" s="5">
        <v>26</v>
      </c>
      <c r="B33" s="5" t="s">
        <v>67</v>
      </c>
      <c r="C33" s="5" t="s">
        <v>73</v>
      </c>
      <c r="D33" s="6" t="s">
        <v>37</v>
      </c>
      <c r="E33" s="5" t="s">
        <v>38</v>
      </c>
      <c r="F33" s="5">
        <v>16</v>
      </c>
      <c r="G33" s="5" t="s">
        <v>39</v>
      </c>
      <c r="H33" s="5" t="s">
        <v>42</v>
      </c>
      <c r="I33" s="5">
        <v>1.42</v>
      </c>
      <c r="J33" s="5">
        <v>2.5</v>
      </c>
      <c r="K33" s="5">
        <f t="shared" si="5"/>
        <v>3.55</v>
      </c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15">
        <f t="shared" si="6"/>
        <v>0.3195</v>
      </c>
      <c r="X33" s="5">
        <v>3.85</v>
      </c>
    </row>
    <row r="34" ht="54" spans="1:24">
      <c r="A34" s="5">
        <v>27</v>
      </c>
      <c r="B34" s="5" t="s">
        <v>67</v>
      </c>
      <c r="C34" s="5" t="s">
        <v>74</v>
      </c>
      <c r="D34" s="6" t="s">
        <v>37</v>
      </c>
      <c r="E34" s="5" t="s">
        <v>38</v>
      </c>
      <c r="F34" s="5">
        <v>16</v>
      </c>
      <c r="G34" s="5" t="s">
        <v>39</v>
      </c>
      <c r="H34" s="5" t="s">
        <v>40</v>
      </c>
      <c r="I34" s="5">
        <v>1.42</v>
      </c>
      <c r="J34" s="5">
        <v>2.5</v>
      </c>
      <c r="K34" s="5">
        <f t="shared" si="5"/>
        <v>3.55</v>
      </c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15">
        <f t="shared" si="6"/>
        <v>0.3195</v>
      </c>
      <c r="X34" s="5">
        <v>3.85</v>
      </c>
    </row>
    <row r="35" ht="54" spans="1:24">
      <c r="A35" s="5">
        <v>28</v>
      </c>
      <c r="B35" s="5" t="s">
        <v>67</v>
      </c>
      <c r="C35" s="5" t="s">
        <v>75</v>
      </c>
      <c r="D35" s="6" t="s">
        <v>37</v>
      </c>
      <c r="E35" s="5" t="s">
        <v>38</v>
      </c>
      <c r="F35" s="5">
        <v>16</v>
      </c>
      <c r="G35" s="5" t="s">
        <v>39</v>
      </c>
      <c r="H35" s="5" t="s">
        <v>42</v>
      </c>
      <c r="I35" s="5">
        <v>1.42</v>
      </c>
      <c r="J35" s="5">
        <v>2.5</v>
      </c>
      <c r="K35" s="5">
        <f t="shared" si="5"/>
        <v>3.55</v>
      </c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15">
        <f t="shared" si="6"/>
        <v>0.3195</v>
      </c>
      <c r="X35" s="5">
        <v>3.85</v>
      </c>
    </row>
    <row r="36" ht="40.5" spans="1:24">
      <c r="A36" s="5">
        <v>29</v>
      </c>
      <c r="B36" s="5" t="s">
        <v>67</v>
      </c>
      <c r="C36" s="5" t="s">
        <v>76</v>
      </c>
      <c r="D36" s="6" t="s">
        <v>37</v>
      </c>
      <c r="E36" s="5" t="s">
        <v>38</v>
      </c>
      <c r="F36" s="5">
        <v>16</v>
      </c>
      <c r="G36" s="5" t="s">
        <v>59</v>
      </c>
      <c r="H36" s="5" t="s">
        <v>40</v>
      </c>
      <c r="I36" s="5">
        <v>0.96</v>
      </c>
      <c r="J36" s="5">
        <v>5.25</v>
      </c>
      <c r="K36" s="5">
        <v>5.04</v>
      </c>
      <c r="L36" s="5"/>
      <c r="M36" s="5"/>
      <c r="N36" s="5"/>
      <c r="O36" s="5"/>
      <c r="P36" s="5"/>
      <c r="Q36" s="5" t="s">
        <v>60</v>
      </c>
      <c r="R36" s="5" t="s">
        <v>61</v>
      </c>
      <c r="S36" s="5">
        <v>0.277</v>
      </c>
      <c r="T36" s="5">
        <v>0.23</v>
      </c>
      <c r="U36" s="5">
        <v>0.507</v>
      </c>
      <c r="V36" s="5"/>
      <c r="W36" s="15">
        <f>(K36+U36)*9%</f>
        <v>0.49923</v>
      </c>
      <c r="X36" s="5">
        <v>6.05</v>
      </c>
    </row>
    <row r="37" ht="40.5" spans="1:24">
      <c r="A37" s="5">
        <v>30</v>
      </c>
      <c r="B37" s="5" t="s">
        <v>67</v>
      </c>
      <c r="C37" s="5" t="s">
        <v>77</v>
      </c>
      <c r="D37" s="6" t="s">
        <v>37</v>
      </c>
      <c r="E37" s="5" t="s">
        <v>38</v>
      </c>
      <c r="F37" s="5">
        <v>16</v>
      </c>
      <c r="G37" s="5" t="s">
        <v>59</v>
      </c>
      <c r="H37" s="5" t="s">
        <v>40</v>
      </c>
      <c r="I37" s="5">
        <v>0.96</v>
      </c>
      <c r="J37" s="5">
        <v>5.5</v>
      </c>
      <c r="K37" s="5">
        <v>5.28</v>
      </c>
      <c r="L37" s="5"/>
      <c r="M37" s="5"/>
      <c r="N37" s="5"/>
      <c r="O37" s="5"/>
      <c r="P37" s="5"/>
      <c r="Q37" s="5" t="s">
        <v>60</v>
      </c>
      <c r="R37" s="5" t="s">
        <v>61</v>
      </c>
      <c r="S37" s="5">
        <v>0.277</v>
      </c>
      <c r="T37" s="5">
        <v>0.23</v>
      </c>
      <c r="U37" s="5">
        <v>0.507</v>
      </c>
      <c r="V37" s="5"/>
      <c r="W37" s="15">
        <f t="shared" ref="W37:W40" si="7">(K37+U37)*9%</f>
        <v>0.52083</v>
      </c>
      <c r="X37" s="16">
        <v>6.3</v>
      </c>
    </row>
    <row r="38" ht="40.5" spans="1:24">
      <c r="A38" s="5">
        <v>31</v>
      </c>
      <c r="B38" s="5" t="s">
        <v>67</v>
      </c>
      <c r="C38" s="5" t="s">
        <v>78</v>
      </c>
      <c r="D38" s="6" t="s">
        <v>37</v>
      </c>
      <c r="E38" s="5" t="s">
        <v>38</v>
      </c>
      <c r="F38" s="5">
        <v>16</v>
      </c>
      <c r="G38" s="5" t="s">
        <v>59</v>
      </c>
      <c r="H38" s="5" t="s">
        <v>40</v>
      </c>
      <c r="I38" s="5">
        <v>0.96</v>
      </c>
      <c r="J38" s="5">
        <v>6</v>
      </c>
      <c r="K38" s="5">
        <v>5.76</v>
      </c>
      <c r="L38" s="5"/>
      <c r="M38" s="5"/>
      <c r="N38" s="5"/>
      <c r="O38" s="5"/>
      <c r="P38" s="5"/>
      <c r="Q38" s="5" t="s">
        <v>60</v>
      </c>
      <c r="R38" s="5" t="s">
        <v>61</v>
      </c>
      <c r="S38" s="5">
        <v>0.277</v>
      </c>
      <c r="T38" s="5">
        <v>0.23</v>
      </c>
      <c r="U38" s="5">
        <v>0.507</v>
      </c>
      <c r="V38" s="5"/>
      <c r="W38" s="15">
        <f t="shared" si="7"/>
        <v>0.56403</v>
      </c>
      <c r="X38" s="5">
        <v>6.85</v>
      </c>
    </row>
    <row r="39" ht="40.5" spans="1:24">
      <c r="A39" s="5">
        <v>32</v>
      </c>
      <c r="B39" s="5" t="s">
        <v>67</v>
      </c>
      <c r="C39" s="5" t="s">
        <v>79</v>
      </c>
      <c r="D39" s="6" t="s">
        <v>37</v>
      </c>
      <c r="E39" s="5" t="s">
        <v>38</v>
      </c>
      <c r="F39" s="5">
        <v>16</v>
      </c>
      <c r="G39" s="5" t="s">
        <v>59</v>
      </c>
      <c r="H39" s="5" t="s">
        <v>40</v>
      </c>
      <c r="I39" s="5">
        <v>0.96</v>
      </c>
      <c r="J39" s="5">
        <v>5.75</v>
      </c>
      <c r="K39" s="5">
        <v>5.52</v>
      </c>
      <c r="L39" s="5"/>
      <c r="M39" s="5"/>
      <c r="N39" s="5"/>
      <c r="O39" s="5"/>
      <c r="P39" s="5"/>
      <c r="Q39" s="5" t="s">
        <v>60</v>
      </c>
      <c r="R39" s="5" t="s">
        <v>61</v>
      </c>
      <c r="S39" s="5">
        <v>0.277</v>
      </c>
      <c r="T39" s="5">
        <v>0.23</v>
      </c>
      <c r="U39" s="5">
        <v>0.507</v>
      </c>
      <c r="V39" s="5"/>
      <c r="W39" s="15">
        <f t="shared" si="7"/>
        <v>0.54243</v>
      </c>
      <c r="X39" s="5">
        <v>6.55</v>
      </c>
    </row>
    <row r="40" ht="40.5" spans="1:24">
      <c r="A40" s="5">
        <v>33</v>
      </c>
      <c r="B40" s="5" t="s">
        <v>67</v>
      </c>
      <c r="C40" s="5" t="s">
        <v>80</v>
      </c>
      <c r="D40" s="6" t="s">
        <v>37</v>
      </c>
      <c r="E40" s="5" t="s">
        <v>38</v>
      </c>
      <c r="F40" s="5">
        <v>16</v>
      </c>
      <c r="G40" s="5" t="s">
        <v>59</v>
      </c>
      <c r="H40" s="5" t="s">
        <v>40</v>
      </c>
      <c r="I40" s="5">
        <v>0.96</v>
      </c>
      <c r="J40" s="5">
        <v>6</v>
      </c>
      <c r="K40" s="5">
        <v>5.76</v>
      </c>
      <c r="L40" s="5"/>
      <c r="M40" s="5"/>
      <c r="N40" s="5"/>
      <c r="O40" s="5"/>
      <c r="P40" s="5"/>
      <c r="Q40" s="5" t="s">
        <v>60</v>
      </c>
      <c r="R40" s="5" t="s">
        <v>61</v>
      </c>
      <c r="S40" s="5">
        <v>0.277</v>
      </c>
      <c r="T40" s="5">
        <v>0.23</v>
      </c>
      <c r="U40" s="5">
        <v>0.507</v>
      </c>
      <c r="V40" s="5"/>
      <c r="W40" s="15">
        <f t="shared" si="7"/>
        <v>0.56403</v>
      </c>
      <c r="X40" s="5">
        <v>6.85</v>
      </c>
    </row>
    <row r="41" ht="54" spans="1:24">
      <c r="A41" s="5">
        <v>34</v>
      </c>
      <c r="B41" s="5" t="s">
        <v>67</v>
      </c>
      <c r="C41" s="5" t="s">
        <v>81</v>
      </c>
      <c r="D41" s="5" t="s">
        <v>37</v>
      </c>
      <c r="E41" s="5" t="s">
        <v>38</v>
      </c>
      <c r="F41" s="5">
        <v>16</v>
      </c>
      <c r="G41" s="5" t="s">
        <v>39</v>
      </c>
      <c r="H41" s="5" t="s">
        <v>40</v>
      </c>
      <c r="I41" s="5">
        <v>1.42</v>
      </c>
      <c r="J41" s="5">
        <v>2.25</v>
      </c>
      <c r="K41" s="5">
        <v>3.195</v>
      </c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15">
        <f>K41*9%</f>
        <v>0.28755</v>
      </c>
      <c r="X41" s="5">
        <v>3.5</v>
      </c>
    </row>
    <row r="42" ht="54" spans="1:24">
      <c r="A42" s="5">
        <v>35</v>
      </c>
      <c r="B42" s="5" t="s">
        <v>67</v>
      </c>
      <c r="C42" s="5" t="s">
        <v>82</v>
      </c>
      <c r="D42" s="5" t="s">
        <v>37</v>
      </c>
      <c r="E42" s="5" t="s">
        <v>38</v>
      </c>
      <c r="F42" s="5">
        <v>16</v>
      </c>
      <c r="G42" s="5" t="s">
        <v>39</v>
      </c>
      <c r="H42" s="5" t="s">
        <v>42</v>
      </c>
      <c r="I42" s="5">
        <v>1.42</v>
      </c>
      <c r="J42" s="5">
        <v>2.25</v>
      </c>
      <c r="K42" s="5">
        <v>3.195</v>
      </c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15">
        <f t="shared" ref="W42:W50" si="8">K42*9%</f>
        <v>0.28755</v>
      </c>
      <c r="X42" s="5">
        <v>3.5</v>
      </c>
    </row>
    <row r="43" ht="40.5" spans="1:24">
      <c r="A43" s="5">
        <v>36</v>
      </c>
      <c r="B43" s="5" t="s">
        <v>67</v>
      </c>
      <c r="C43" s="5" t="s">
        <v>83</v>
      </c>
      <c r="D43" s="5" t="s">
        <v>37</v>
      </c>
      <c r="E43" s="5" t="s">
        <v>38</v>
      </c>
      <c r="F43" s="5">
        <v>16</v>
      </c>
      <c r="G43" s="5" t="s">
        <v>39</v>
      </c>
      <c r="H43" s="5" t="s">
        <v>40</v>
      </c>
      <c r="I43" s="5">
        <v>1.42</v>
      </c>
      <c r="J43" s="5">
        <v>2.25</v>
      </c>
      <c r="K43" s="5">
        <v>3.195</v>
      </c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15">
        <f t="shared" si="8"/>
        <v>0.28755</v>
      </c>
      <c r="X43" s="5">
        <v>3.5</v>
      </c>
    </row>
    <row r="44" ht="54" spans="1:24">
      <c r="A44" s="5">
        <v>37</v>
      </c>
      <c r="B44" s="5" t="s">
        <v>67</v>
      </c>
      <c r="C44" s="5" t="s">
        <v>84</v>
      </c>
      <c r="D44" s="5" t="s">
        <v>37</v>
      </c>
      <c r="E44" s="5" t="s">
        <v>38</v>
      </c>
      <c r="F44" s="5">
        <v>16</v>
      </c>
      <c r="G44" s="5" t="s">
        <v>39</v>
      </c>
      <c r="H44" s="5" t="s">
        <v>42</v>
      </c>
      <c r="I44" s="5">
        <v>1.42</v>
      </c>
      <c r="J44" s="5">
        <v>2.25</v>
      </c>
      <c r="K44" s="5">
        <v>3.195</v>
      </c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15">
        <f t="shared" si="8"/>
        <v>0.28755</v>
      </c>
      <c r="X44" s="5">
        <v>3.5</v>
      </c>
    </row>
    <row r="45" ht="40.5" spans="1:24">
      <c r="A45" s="5">
        <v>38</v>
      </c>
      <c r="B45" s="5" t="s">
        <v>67</v>
      </c>
      <c r="C45" s="5" t="s">
        <v>85</v>
      </c>
      <c r="D45" s="5" t="s">
        <v>37</v>
      </c>
      <c r="E45" s="5" t="s">
        <v>38</v>
      </c>
      <c r="F45" s="5">
        <v>16</v>
      </c>
      <c r="G45" s="5" t="s">
        <v>39</v>
      </c>
      <c r="H45" s="5" t="s">
        <v>40</v>
      </c>
      <c r="I45" s="5">
        <v>1.42</v>
      </c>
      <c r="J45" s="5">
        <v>2.25</v>
      </c>
      <c r="K45" s="5">
        <v>3.195</v>
      </c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15">
        <f t="shared" si="8"/>
        <v>0.28755</v>
      </c>
      <c r="X45" s="5">
        <v>3.5</v>
      </c>
    </row>
    <row r="46" ht="54" spans="1:24">
      <c r="A46" s="5">
        <v>39</v>
      </c>
      <c r="B46" s="5" t="s">
        <v>67</v>
      </c>
      <c r="C46" s="5" t="s">
        <v>86</v>
      </c>
      <c r="D46" s="5" t="s">
        <v>37</v>
      </c>
      <c r="E46" s="5" t="s">
        <v>38</v>
      </c>
      <c r="F46" s="5">
        <v>16</v>
      </c>
      <c r="G46" s="5" t="s">
        <v>39</v>
      </c>
      <c r="H46" s="5" t="s">
        <v>42</v>
      </c>
      <c r="I46" s="5">
        <v>1.42</v>
      </c>
      <c r="J46" s="5">
        <v>2.25</v>
      </c>
      <c r="K46" s="5">
        <v>3.195</v>
      </c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15">
        <f t="shared" si="8"/>
        <v>0.28755</v>
      </c>
      <c r="X46" s="5">
        <v>3.5</v>
      </c>
    </row>
    <row r="47" ht="40.5" spans="1:24">
      <c r="A47" s="5">
        <v>40</v>
      </c>
      <c r="B47" s="5" t="s">
        <v>67</v>
      </c>
      <c r="C47" s="5" t="s">
        <v>87</v>
      </c>
      <c r="D47" s="5" t="s">
        <v>37</v>
      </c>
      <c r="E47" s="5" t="s">
        <v>38</v>
      </c>
      <c r="F47" s="5">
        <v>16</v>
      </c>
      <c r="G47" s="5" t="s">
        <v>39</v>
      </c>
      <c r="H47" s="5" t="s">
        <v>40</v>
      </c>
      <c r="I47" s="5">
        <v>1.42</v>
      </c>
      <c r="J47" s="5">
        <v>2.25</v>
      </c>
      <c r="K47" s="5">
        <v>3.195</v>
      </c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15">
        <f t="shared" si="8"/>
        <v>0.28755</v>
      </c>
      <c r="X47" s="5">
        <v>3.5</v>
      </c>
    </row>
    <row r="48" ht="54" spans="1:24">
      <c r="A48" s="5">
        <v>41</v>
      </c>
      <c r="B48" s="5" t="s">
        <v>67</v>
      </c>
      <c r="C48" s="5" t="s">
        <v>88</v>
      </c>
      <c r="D48" s="5" t="s">
        <v>37</v>
      </c>
      <c r="E48" s="5" t="s">
        <v>38</v>
      </c>
      <c r="F48" s="5">
        <v>16</v>
      </c>
      <c r="G48" s="5" t="s">
        <v>39</v>
      </c>
      <c r="H48" s="5" t="s">
        <v>42</v>
      </c>
      <c r="I48" s="5">
        <v>1.42</v>
      </c>
      <c r="J48" s="5">
        <v>2.25</v>
      </c>
      <c r="K48" s="5">
        <v>3.195</v>
      </c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15">
        <f t="shared" si="8"/>
        <v>0.28755</v>
      </c>
      <c r="X48" s="5">
        <v>3.5</v>
      </c>
    </row>
    <row r="49" ht="54" spans="1:24">
      <c r="A49" s="5">
        <v>42</v>
      </c>
      <c r="B49" s="5" t="s">
        <v>67</v>
      </c>
      <c r="C49" s="5" t="s">
        <v>89</v>
      </c>
      <c r="D49" s="5" t="s">
        <v>37</v>
      </c>
      <c r="E49" s="5" t="s">
        <v>38</v>
      </c>
      <c r="F49" s="5">
        <v>16</v>
      </c>
      <c r="G49" s="5" t="s">
        <v>39</v>
      </c>
      <c r="H49" s="5" t="s">
        <v>40</v>
      </c>
      <c r="I49" s="5">
        <v>1.42</v>
      </c>
      <c r="J49" s="5">
        <v>2.25</v>
      </c>
      <c r="K49" s="5">
        <v>3.195</v>
      </c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15">
        <f t="shared" si="8"/>
        <v>0.28755</v>
      </c>
      <c r="X49" s="5">
        <v>3.5</v>
      </c>
    </row>
    <row r="50" ht="54" spans="1:24">
      <c r="A50" s="5">
        <v>43</v>
      </c>
      <c r="B50" s="5" t="s">
        <v>67</v>
      </c>
      <c r="C50" s="5" t="s">
        <v>90</v>
      </c>
      <c r="D50" s="5" t="s">
        <v>37</v>
      </c>
      <c r="E50" s="5" t="s">
        <v>38</v>
      </c>
      <c r="F50" s="5">
        <v>16</v>
      </c>
      <c r="G50" s="5" t="s">
        <v>39</v>
      </c>
      <c r="H50" s="5" t="s">
        <v>42</v>
      </c>
      <c r="I50" s="5">
        <v>1.42</v>
      </c>
      <c r="J50" s="5">
        <v>2.25</v>
      </c>
      <c r="K50" s="5">
        <v>3.195</v>
      </c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15">
        <f t="shared" si="8"/>
        <v>0.28755</v>
      </c>
      <c r="X50" s="5">
        <v>3.5</v>
      </c>
    </row>
    <row r="51" ht="40.5" spans="1:26">
      <c r="A51" s="5">
        <v>44</v>
      </c>
      <c r="B51" s="5" t="s">
        <v>35</v>
      </c>
      <c r="C51" s="7" t="s">
        <v>91</v>
      </c>
      <c r="D51" s="5" t="s">
        <v>37</v>
      </c>
      <c r="E51" s="5" t="s">
        <v>92</v>
      </c>
      <c r="F51" s="5">
        <v>16</v>
      </c>
      <c r="G51" s="5" t="s">
        <v>59</v>
      </c>
      <c r="H51" s="5" t="s">
        <v>40</v>
      </c>
      <c r="I51" s="5">
        <v>0.796</v>
      </c>
      <c r="J51" s="5">
        <v>5</v>
      </c>
      <c r="K51" s="5">
        <f>I51*J51</f>
        <v>3.98</v>
      </c>
      <c r="L51" s="5"/>
      <c r="M51" s="5"/>
      <c r="N51" s="5"/>
      <c r="O51" s="5"/>
      <c r="P51" s="5"/>
      <c r="Q51" s="5" t="s">
        <v>93</v>
      </c>
      <c r="R51" s="5" t="s">
        <v>61</v>
      </c>
      <c r="S51" s="5">
        <v>0.404</v>
      </c>
      <c r="T51" s="5">
        <v>0.191</v>
      </c>
      <c r="U51" s="5">
        <f>S51+T51</f>
        <v>0.595</v>
      </c>
      <c r="V51" s="5"/>
      <c r="W51" s="17">
        <f>(K51+U51)*0.09</f>
        <v>0.41175</v>
      </c>
      <c r="X51" s="18">
        <v>5</v>
      </c>
      <c r="Y51" s="19"/>
      <c r="Z51" s="20"/>
    </row>
    <row r="52" ht="40.5" spans="1:26">
      <c r="A52" s="5">
        <v>45</v>
      </c>
      <c r="B52" s="5" t="s">
        <v>45</v>
      </c>
      <c r="C52" s="7" t="s">
        <v>94</v>
      </c>
      <c r="D52" s="5" t="s">
        <v>37</v>
      </c>
      <c r="E52" s="5" t="s">
        <v>92</v>
      </c>
      <c r="F52" s="5">
        <v>16</v>
      </c>
      <c r="G52" s="5" t="s">
        <v>59</v>
      </c>
      <c r="H52" s="5" t="s">
        <v>40</v>
      </c>
      <c r="I52" s="5">
        <v>0.796</v>
      </c>
      <c r="J52" s="5">
        <v>4</v>
      </c>
      <c r="K52" s="5">
        <f t="shared" ref="K52:K66" si="9">I52*J52</f>
        <v>3.184</v>
      </c>
      <c r="L52" s="5"/>
      <c r="M52" s="5"/>
      <c r="N52" s="5"/>
      <c r="O52" s="5"/>
      <c r="P52" s="5"/>
      <c r="Q52" s="5" t="s">
        <v>93</v>
      </c>
      <c r="R52" s="5" t="s">
        <v>61</v>
      </c>
      <c r="S52" s="5">
        <v>0.404</v>
      </c>
      <c r="T52" s="5">
        <v>0.191</v>
      </c>
      <c r="U52" s="5">
        <f t="shared" ref="U52:U66" si="10">S52+T52</f>
        <v>0.595</v>
      </c>
      <c r="V52" s="5"/>
      <c r="W52" s="17">
        <f t="shared" ref="W52:W66" si="11">(K52+U52)*0.09</f>
        <v>0.34011</v>
      </c>
      <c r="X52" s="18">
        <v>4.1</v>
      </c>
      <c r="Y52" s="19"/>
      <c r="Z52" s="20"/>
    </row>
    <row r="53" ht="40.5" spans="1:26">
      <c r="A53" s="5">
        <v>46</v>
      </c>
      <c r="B53" s="5" t="s">
        <v>45</v>
      </c>
      <c r="C53" s="8" t="s">
        <v>95</v>
      </c>
      <c r="D53" s="5" t="s">
        <v>37</v>
      </c>
      <c r="E53" s="5" t="s">
        <v>92</v>
      </c>
      <c r="F53" s="5">
        <v>16</v>
      </c>
      <c r="G53" s="5" t="s">
        <v>59</v>
      </c>
      <c r="H53" s="5" t="s">
        <v>40</v>
      </c>
      <c r="I53" s="5">
        <v>0.796</v>
      </c>
      <c r="J53" s="5">
        <v>6</v>
      </c>
      <c r="K53" s="5">
        <f t="shared" si="9"/>
        <v>4.776</v>
      </c>
      <c r="L53" s="5"/>
      <c r="M53" s="5"/>
      <c r="N53" s="5"/>
      <c r="O53" s="5"/>
      <c r="P53" s="5"/>
      <c r="Q53" s="5" t="s">
        <v>60</v>
      </c>
      <c r="R53" s="5" t="s">
        <v>61</v>
      </c>
      <c r="S53" s="5">
        <v>0.444</v>
      </c>
      <c r="T53" s="5">
        <v>0.191</v>
      </c>
      <c r="U53" s="5">
        <f t="shared" si="10"/>
        <v>0.635</v>
      </c>
      <c r="V53" s="5"/>
      <c r="W53" s="17">
        <f t="shared" si="11"/>
        <v>0.48699</v>
      </c>
      <c r="X53" s="18">
        <v>5.9</v>
      </c>
      <c r="Y53" s="19"/>
      <c r="Z53" s="20"/>
    </row>
    <row r="54" ht="40.5" spans="1:26">
      <c r="A54" s="5">
        <v>47</v>
      </c>
      <c r="B54" s="9" t="s">
        <v>50</v>
      </c>
      <c r="C54" s="8" t="s">
        <v>96</v>
      </c>
      <c r="D54" s="5" t="s">
        <v>37</v>
      </c>
      <c r="E54" s="5" t="s">
        <v>92</v>
      </c>
      <c r="F54" s="5">
        <v>16</v>
      </c>
      <c r="G54" s="5" t="s">
        <v>59</v>
      </c>
      <c r="H54" s="5" t="s">
        <v>40</v>
      </c>
      <c r="I54" s="5">
        <v>0.796</v>
      </c>
      <c r="J54" s="5">
        <v>8</v>
      </c>
      <c r="K54" s="5">
        <f t="shared" ref="K54" si="12">I54*J54</f>
        <v>6.368</v>
      </c>
      <c r="L54" s="5"/>
      <c r="M54" s="5"/>
      <c r="N54" s="5"/>
      <c r="O54" s="5"/>
      <c r="P54" s="5"/>
      <c r="Q54" s="5" t="s">
        <v>60</v>
      </c>
      <c r="R54" s="5" t="s">
        <v>61</v>
      </c>
      <c r="S54" s="5">
        <v>0.444</v>
      </c>
      <c r="T54" s="5">
        <v>0.191</v>
      </c>
      <c r="U54" s="5">
        <f t="shared" ref="U54" si="13">S54+T54</f>
        <v>0.635</v>
      </c>
      <c r="V54" s="5"/>
      <c r="W54" s="17">
        <f t="shared" ref="W54" si="14">(K54+U54)*0.09</f>
        <v>0.63027</v>
      </c>
      <c r="X54" s="18">
        <v>7.65</v>
      </c>
      <c r="Y54" s="19"/>
      <c r="Z54" s="20"/>
    </row>
    <row r="55" ht="40.5" spans="1:26">
      <c r="A55" s="5">
        <v>48</v>
      </c>
      <c r="B55" s="5" t="s">
        <v>53</v>
      </c>
      <c r="C55" s="8" t="s">
        <v>97</v>
      </c>
      <c r="D55" s="5" t="s">
        <v>37</v>
      </c>
      <c r="E55" s="5" t="s">
        <v>92</v>
      </c>
      <c r="F55" s="5">
        <v>16</v>
      </c>
      <c r="G55" s="5" t="s">
        <v>59</v>
      </c>
      <c r="H55" s="5" t="s">
        <v>40</v>
      </c>
      <c r="I55" s="5">
        <v>0.796</v>
      </c>
      <c r="J55" s="5">
        <v>6</v>
      </c>
      <c r="K55" s="5">
        <f t="shared" si="9"/>
        <v>4.776</v>
      </c>
      <c r="L55" s="5"/>
      <c r="M55" s="5"/>
      <c r="N55" s="5"/>
      <c r="O55" s="5"/>
      <c r="P55" s="5"/>
      <c r="Q55" s="5" t="s">
        <v>60</v>
      </c>
      <c r="R55" s="5" t="s">
        <v>61</v>
      </c>
      <c r="S55" s="5">
        <v>0.444</v>
      </c>
      <c r="T55" s="5">
        <v>0.191</v>
      </c>
      <c r="U55" s="5">
        <f t="shared" si="10"/>
        <v>0.635</v>
      </c>
      <c r="V55" s="5"/>
      <c r="W55" s="17">
        <f t="shared" si="11"/>
        <v>0.48699</v>
      </c>
      <c r="X55" s="18">
        <v>5.9</v>
      </c>
      <c r="Y55" s="19"/>
      <c r="Z55" s="20"/>
    </row>
    <row r="56" ht="40.5" spans="1:26">
      <c r="A56" s="5">
        <v>49</v>
      </c>
      <c r="B56" s="5" t="s">
        <v>98</v>
      </c>
      <c r="C56" s="8" t="s">
        <v>99</v>
      </c>
      <c r="D56" s="5" t="s">
        <v>37</v>
      </c>
      <c r="E56" s="5" t="s">
        <v>92</v>
      </c>
      <c r="F56" s="5">
        <v>16</v>
      </c>
      <c r="G56" s="5" t="s">
        <v>59</v>
      </c>
      <c r="H56" s="5" t="s">
        <v>40</v>
      </c>
      <c r="I56" s="5">
        <v>0.796</v>
      </c>
      <c r="J56" s="5">
        <v>4</v>
      </c>
      <c r="K56" s="5">
        <f t="shared" si="9"/>
        <v>3.184</v>
      </c>
      <c r="L56" s="5"/>
      <c r="M56" s="5"/>
      <c r="N56" s="5"/>
      <c r="O56" s="5"/>
      <c r="P56" s="5"/>
      <c r="Q56" s="5" t="s">
        <v>93</v>
      </c>
      <c r="R56" s="5" t="s">
        <v>61</v>
      </c>
      <c r="S56" s="5">
        <v>0.404</v>
      </c>
      <c r="T56" s="5">
        <v>0.191</v>
      </c>
      <c r="U56" s="5">
        <f t="shared" si="10"/>
        <v>0.595</v>
      </c>
      <c r="V56" s="5"/>
      <c r="W56" s="17">
        <f t="shared" si="11"/>
        <v>0.34011</v>
      </c>
      <c r="X56" s="18">
        <v>4.1</v>
      </c>
      <c r="Y56" s="19"/>
      <c r="Z56" s="20"/>
    </row>
    <row r="57" ht="40.5" spans="1:26">
      <c r="A57" s="5">
        <v>50</v>
      </c>
      <c r="B57" s="9" t="s">
        <v>67</v>
      </c>
      <c r="C57" s="8" t="s">
        <v>100</v>
      </c>
      <c r="D57" s="5" t="s">
        <v>37</v>
      </c>
      <c r="E57" s="5" t="s">
        <v>92</v>
      </c>
      <c r="F57" s="5">
        <v>16</v>
      </c>
      <c r="G57" s="5" t="s">
        <v>59</v>
      </c>
      <c r="H57" s="5" t="s">
        <v>40</v>
      </c>
      <c r="I57" s="5">
        <v>0.796</v>
      </c>
      <c r="J57" s="5">
        <v>6</v>
      </c>
      <c r="K57" s="5">
        <f t="shared" ref="K57:K58" si="15">I57*J57</f>
        <v>4.776</v>
      </c>
      <c r="L57" s="5"/>
      <c r="M57" s="5"/>
      <c r="N57" s="5"/>
      <c r="O57" s="5"/>
      <c r="P57" s="5"/>
      <c r="Q57" s="5" t="s">
        <v>60</v>
      </c>
      <c r="R57" s="5" t="s">
        <v>61</v>
      </c>
      <c r="S57" s="5">
        <v>0.444</v>
      </c>
      <c r="T57" s="5">
        <v>0.191</v>
      </c>
      <c r="U57" s="5">
        <f t="shared" ref="U57:U58" si="16">S57+T57</f>
        <v>0.635</v>
      </c>
      <c r="V57" s="5"/>
      <c r="W57" s="17">
        <f t="shared" ref="W57:W58" si="17">(K57+U57)*0.09</f>
        <v>0.48699</v>
      </c>
      <c r="X57" s="18">
        <v>5.9</v>
      </c>
      <c r="Y57" s="19"/>
      <c r="Z57" s="20"/>
    </row>
    <row r="58" ht="40.5" spans="1:26">
      <c r="A58" s="5">
        <v>51</v>
      </c>
      <c r="B58" s="9" t="s">
        <v>67</v>
      </c>
      <c r="C58" s="8" t="s">
        <v>101</v>
      </c>
      <c r="D58" s="5" t="s">
        <v>37</v>
      </c>
      <c r="E58" s="5" t="s">
        <v>92</v>
      </c>
      <c r="F58" s="5">
        <v>16</v>
      </c>
      <c r="G58" s="5" t="s">
        <v>59</v>
      </c>
      <c r="H58" s="5" t="s">
        <v>40</v>
      </c>
      <c r="I58" s="5">
        <v>0.796</v>
      </c>
      <c r="J58" s="5">
        <v>5</v>
      </c>
      <c r="K58" s="5">
        <f t="shared" si="15"/>
        <v>3.98</v>
      </c>
      <c r="L58" s="5"/>
      <c r="M58" s="5"/>
      <c r="N58" s="5"/>
      <c r="O58" s="5"/>
      <c r="P58" s="5"/>
      <c r="Q58" s="5" t="s">
        <v>93</v>
      </c>
      <c r="R58" s="5" t="s">
        <v>61</v>
      </c>
      <c r="S58" s="5">
        <v>0.404</v>
      </c>
      <c r="T58" s="5">
        <v>0.191</v>
      </c>
      <c r="U58" s="5">
        <f t="shared" si="16"/>
        <v>0.595</v>
      </c>
      <c r="V58" s="5"/>
      <c r="W58" s="17">
        <f t="shared" si="17"/>
        <v>0.41175</v>
      </c>
      <c r="X58" s="18">
        <v>5</v>
      </c>
      <c r="Y58" s="19"/>
      <c r="Z58" s="20"/>
    </row>
    <row r="59" ht="40.5" spans="1:26">
      <c r="A59" s="5">
        <v>52</v>
      </c>
      <c r="B59" s="9" t="s">
        <v>67</v>
      </c>
      <c r="C59" s="8" t="s">
        <v>102</v>
      </c>
      <c r="D59" s="5" t="s">
        <v>37</v>
      </c>
      <c r="E59" s="5" t="s">
        <v>92</v>
      </c>
      <c r="F59" s="5">
        <v>16</v>
      </c>
      <c r="G59" s="5" t="s">
        <v>59</v>
      </c>
      <c r="H59" s="5" t="s">
        <v>40</v>
      </c>
      <c r="I59" s="5">
        <v>0.796</v>
      </c>
      <c r="J59" s="5">
        <v>4.5</v>
      </c>
      <c r="K59" s="5">
        <f t="shared" si="9"/>
        <v>3.582</v>
      </c>
      <c r="L59" s="5"/>
      <c r="M59" s="5"/>
      <c r="N59" s="5"/>
      <c r="O59" s="5"/>
      <c r="P59" s="5"/>
      <c r="Q59" s="5" t="s">
        <v>93</v>
      </c>
      <c r="R59" s="5" t="s">
        <v>61</v>
      </c>
      <c r="S59" s="5">
        <v>0.404</v>
      </c>
      <c r="T59" s="5">
        <v>0.191</v>
      </c>
      <c r="U59" s="5">
        <f t="shared" si="10"/>
        <v>0.595</v>
      </c>
      <c r="V59" s="5"/>
      <c r="W59" s="17">
        <f t="shared" si="11"/>
        <v>0.37593</v>
      </c>
      <c r="X59" s="18">
        <v>4.55</v>
      </c>
      <c r="Y59" s="19"/>
      <c r="Z59" s="20"/>
    </row>
    <row r="60" s="1" customFormat="1" ht="40.5" spans="1:26">
      <c r="A60" s="5">
        <v>53</v>
      </c>
      <c r="B60" s="5" t="s">
        <v>67</v>
      </c>
      <c r="C60" s="8" t="s">
        <v>103</v>
      </c>
      <c r="D60" s="5" t="s">
        <v>37</v>
      </c>
      <c r="E60" s="5" t="s">
        <v>92</v>
      </c>
      <c r="F60" s="5">
        <v>16</v>
      </c>
      <c r="G60" s="5" t="s">
        <v>104</v>
      </c>
      <c r="H60" s="5" t="s">
        <v>105</v>
      </c>
      <c r="I60" s="5">
        <v>0.448</v>
      </c>
      <c r="J60" s="13">
        <v>3.5</v>
      </c>
      <c r="K60" s="5">
        <f t="shared" si="9"/>
        <v>1.568</v>
      </c>
      <c r="L60" s="5"/>
      <c r="M60" s="5"/>
      <c r="N60" s="5"/>
      <c r="O60" s="5"/>
      <c r="P60" s="5"/>
      <c r="Q60" s="5" t="s">
        <v>93</v>
      </c>
      <c r="R60" s="5" t="s">
        <v>61</v>
      </c>
      <c r="S60" s="5">
        <v>0.404</v>
      </c>
      <c r="T60" s="5">
        <v>0.191</v>
      </c>
      <c r="U60" s="5">
        <f t="shared" si="10"/>
        <v>0.595</v>
      </c>
      <c r="V60" s="5"/>
      <c r="W60" s="17">
        <f t="shared" si="11"/>
        <v>0.19467</v>
      </c>
      <c r="X60" s="18">
        <v>2.35</v>
      </c>
      <c r="Y60" s="21"/>
      <c r="Z60" s="22"/>
    </row>
    <row r="61" s="1" customFormat="1" ht="40.5" spans="1:26">
      <c r="A61" s="5">
        <v>54</v>
      </c>
      <c r="B61" s="5" t="s">
        <v>67</v>
      </c>
      <c r="C61" s="8" t="s">
        <v>106</v>
      </c>
      <c r="D61" s="5" t="s">
        <v>37</v>
      </c>
      <c r="E61" s="5" t="s">
        <v>92</v>
      </c>
      <c r="F61" s="5">
        <v>16</v>
      </c>
      <c r="G61" s="5" t="s">
        <v>104</v>
      </c>
      <c r="H61" s="5" t="s">
        <v>105</v>
      </c>
      <c r="I61" s="5">
        <v>0.448</v>
      </c>
      <c r="J61" s="13">
        <v>4</v>
      </c>
      <c r="K61" s="5">
        <f t="shared" si="9"/>
        <v>1.792</v>
      </c>
      <c r="L61" s="5"/>
      <c r="M61" s="5"/>
      <c r="N61" s="5"/>
      <c r="O61" s="5"/>
      <c r="P61" s="5"/>
      <c r="Q61" s="5" t="s">
        <v>93</v>
      </c>
      <c r="R61" s="5" t="s">
        <v>61</v>
      </c>
      <c r="S61" s="5">
        <v>0.404</v>
      </c>
      <c r="T61" s="5">
        <v>0.191</v>
      </c>
      <c r="U61" s="5">
        <f t="shared" si="10"/>
        <v>0.595</v>
      </c>
      <c r="V61" s="5"/>
      <c r="W61" s="17">
        <f t="shared" si="11"/>
        <v>0.21483</v>
      </c>
      <c r="X61" s="18">
        <v>2.6</v>
      </c>
      <c r="Y61" s="21"/>
      <c r="Z61" s="22"/>
    </row>
    <row r="62" s="1" customFormat="1" ht="40.5" spans="1:26">
      <c r="A62" s="5">
        <v>55</v>
      </c>
      <c r="B62" s="5" t="s">
        <v>67</v>
      </c>
      <c r="C62" s="8" t="s">
        <v>107</v>
      </c>
      <c r="D62" s="5" t="s">
        <v>37</v>
      </c>
      <c r="E62" s="5" t="s">
        <v>92</v>
      </c>
      <c r="F62" s="5">
        <v>16</v>
      </c>
      <c r="G62" s="5" t="s">
        <v>104</v>
      </c>
      <c r="H62" s="5" t="s">
        <v>105</v>
      </c>
      <c r="I62" s="5">
        <v>0.448</v>
      </c>
      <c r="J62" s="13">
        <v>4</v>
      </c>
      <c r="K62" s="5">
        <f t="shared" si="9"/>
        <v>1.792</v>
      </c>
      <c r="L62" s="5"/>
      <c r="M62" s="5"/>
      <c r="N62" s="5"/>
      <c r="O62" s="5"/>
      <c r="P62" s="5"/>
      <c r="Q62" s="5" t="s">
        <v>93</v>
      </c>
      <c r="R62" s="5" t="s">
        <v>61</v>
      </c>
      <c r="S62" s="5">
        <v>0.404</v>
      </c>
      <c r="T62" s="5">
        <v>0.191</v>
      </c>
      <c r="U62" s="5">
        <f t="shared" si="10"/>
        <v>0.595</v>
      </c>
      <c r="V62" s="5"/>
      <c r="W62" s="17">
        <f t="shared" si="11"/>
        <v>0.21483</v>
      </c>
      <c r="X62" s="18">
        <v>2.6</v>
      </c>
      <c r="Y62" s="21"/>
      <c r="Z62" s="22"/>
    </row>
    <row r="63" s="1" customFormat="1" ht="40.5" spans="1:26">
      <c r="A63" s="5">
        <v>56</v>
      </c>
      <c r="B63" s="10" t="s">
        <v>108</v>
      </c>
      <c r="C63" s="10" t="s">
        <v>109</v>
      </c>
      <c r="D63" s="5" t="s">
        <v>37</v>
      </c>
      <c r="E63" s="5" t="s">
        <v>92</v>
      </c>
      <c r="F63" s="5">
        <v>16</v>
      </c>
      <c r="G63" s="5" t="s">
        <v>59</v>
      </c>
      <c r="H63" s="5" t="s">
        <v>40</v>
      </c>
      <c r="I63" s="5">
        <v>0.796</v>
      </c>
      <c r="J63" s="5">
        <v>6</v>
      </c>
      <c r="K63" s="5">
        <f t="shared" si="9"/>
        <v>4.776</v>
      </c>
      <c r="L63" s="5"/>
      <c r="M63" s="5"/>
      <c r="N63" s="5"/>
      <c r="O63" s="5"/>
      <c r="P63" s="5"/>
      <c r="Q63" s="5" t="s">
        <v>60</v>
      </c>
      <c r="R63" s="5" t="s">
        <v>61</v>
      </c>
      <c r="S63" s="5">
        <v>0.444</v>
      </c>
      <c r="T63" s="5">
        <v>0.191</v>
      </c>
      <c r="U63" s="5">
        <f t="shared" si="10"/>
        <v>0.635</v>
      </c>
      <c r="V63" s="5"/>
      <c r="W63" s="17">
        <f t="shared" si="11"/>
        <v>0.48699</v>
      </c>
      <c r="X63" s="18">
        <v>5.9</v>
      </c>
      <c r="Y63" s="21"/>
      <c r="Z63" s="22"/>
    </row>
    <row r="64" s="1" customFormat="1" ht="40.5" spans="1:26">
      <c r="A64" s="5">
        <v>57</v>
      </c>
      <c r="B64" s="10" t="s">
        <v>110</v>
      </c>
      <c r="C64" s="10" t="s">
        <v>111</v>
      </c>
      <c r="D64" s="5" t="s">
        <v>37</v>
      </c>
      <c r="E64" s="5" t="s">
        <v>92</v>
      </c>
      <c r="F64" s="5">
        <v>16</v>
      </c>
      <c r="G64" s="5" t="s">
        <v>59</v>
      </c>
      <c r="H64" s="5" t="s">
        <v>40</v>
      </c>
      <c r="I64" s="5">
        <v>0.796</v>
      </c>
      <c r="J64" s="5">
        <v>6</v>
      </c>
      <c r="K64" s="5">
        <f t="shared" si="9"/>
        <v>4.776</v>
      </c>
      <c r="L64" s="5"/>
      <c r="M64" s="5"/>
      <c r="N64" s="5"/>
      <c r="O64" s="5"/>
      <c r="P64" s="5"/>
      <c r="Q64" s="5" t="s">
        <v>60</v>
      </c>
      <c r="R64" s="5" t="s">
        <v>61</v>
      </c>
      <c r="S64" s="5">
        <v>0.444</v>
      </c>
      <c r="T64" s="5">
        <v>0.191</v>
      </c>
      <c r="U64" s="5">
        <f t="shared" si="10"/>
        <v>0.635</v>
      </c>
      <c r="V64" s="5"/>
      <c r="W64" s="17">
        <f t="shared" si="11"/>
        <v>0.48699</v>
      </c>
      <c r="X64" s="18">
        <v>5.9</v>
      </c>
      <c r="Y64" s="21"/>
      <c r="Z64" s="22"/>
    </row>
    <row r="65" s="1" customFormat="1" ht="40.5" spans="1:26">
      <c r="A65" s="5">
        <v>58</v>
      </c>
      <c r="B65" s="10" t="s">
        <v>112</v>
      </c>
      <c r="C65" s="10" t="s">
        <v>113</v>
      </c>
      <c r="D65" s="5" t="s">
        <v>37</v>
      </c>
      <c r="E65" s="5" t="s">
        <v>92</v>
      </c>
      <c r="F65" s="5">
        <v>16</v>
      </c>
      <c r="G65" s="5" t="s">
        <v>59</v>
      </c>
      <c r="H65" s="5" t="s">
        <v>40</v>
      </c>
      <c r="I65" s="5">
        <v>0.796</v>
      </c>
      <c r="J65" s="5">
        <v>6</v>
      </c>
      <c r="K65" s="5">
        <f t="shared" si="9"/>
        <v>4.776</v>
      </c>
      <c r="L65" s="5"/>
      <c r="M65" s="5"/>
      <c r="N65" s="5"/>
      <c r="O65" s="5"/>
      <c r="P65" s="5"/>
      <c r="Q65" s="5" t="s">
        <v>60</v>
      </c>
      <c r="R65" s="5" t="s">
        <v>61</v>
      </c>
      <c r="S65" s="5">
        <v>0.444</v>
      </c>
      <c r="T65" s="5">
        <v>0.191</v>
      </c>
      <c r="U65" s="5">
        <f t="shared" si="10"/>
        <v>0.635</v>
      </c>
      <c r="V65" s="5"/>
      <c r="W65" s="17">
        <f t="shared" si="11"/>
        <v>0.48699</v>
      </c>
      <c r="X65" s="18">
        <v>5.9</v>
      </c>
      <c r="Y65" s="21"/>
      <c r="Z65" s="22"/>
    </row>
    <row r="66" s="1" customFormat="1" ht="40.5" spans="1:26">
      <c r="A66" s="5">
        <v>59</v>
      </c>
      <c r="B66" s="5" t="s">
        <v>114</v>
      </c>
      <c r="C66" s="10" t="s">
        <v>115</v>
      </c>
      <c r="D66" s="5" t="s">
        <v>37</v>
      </c>
      <c r="E66" s="5" t="s">
        <v>92</v>
      </c>
      <c r="F66" s="5">
        <v>16</v>
      </c>
      <c r="G66" s="5" t="s">
        <v>59</v>
      </c>
      <c r="H66" s="5" t="s">
        <v>40</v>
      </c>
      <c r="I66" s="5">
        <v>0.796</v>
      </c>
      <c r="J66" s="5">
        <v>6</v>
      </c>
      <c r="K66" s="5">
        <f t="shared" si="9"/>
        <v>4.776</v>
      </c>
      <c r="L66" s="5"/>
      <c r="M66" s="5"/>
      <c r="N66" s="5"/>
      <c r="O66" s="5"/>
      <c r="P66" s="5"/>
      <c r="Q66" s="5" t="s">
        <v>60</v>
      </c>
      <c r="R66" s="5" t="s">
        <v>61</v>
      </c>
      <c r="S66" s="5">
        <v>0.444</v>
      </c>
      <c r="T66" s="5">
        <v>0.191</v>
      </c>
      <c r="U66" s="5">
        <f t="shared" si="10"/>
        <v>0.635</v>
      </c>
      <c r="V66" s="5"/>
      <c r="W66" s="17">
        <f t="shared" si="11"/>
        <v>0.48699</v>
      </c>
      <c r="X66" s="18">
        <v>5.9</v>
      </c>
      <c r="Y66" s="21"/>
      <c r="Z66" s="22"/>
    </row>
  </sheetData>
  <mergeCells count="36">
    <mergeCell ref="A3:C3"/>
    <mergeCell ref="V3:X3"/>
    <mergeCell ref="A4:C4"/>
    <mergeCell ref="V4:X4"/>
    <mergeCell ref="G5:K5"/>
    <mergeCell ref="L5:P5"/>
    <mergeCell ref="Q5:U5"/>
    <mergeCell ref="A5:A7"/>
    <mergeCell ref="B5:B7"/>
    <mergeCell ref="C5:C7"/>
    <mergeCell ref="D5:D7"/>
    <mergeCell ref="E5:E7"/>
    <mergeCell ref="F5:F7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P6:P7"/>
    <mergeCell ref="Q6:Q7"/>
    <mergeCell ref="R6:R7"/>
    <mergeCell ref="T6:T7"/>
    <mergeCell ref="U6:U7"/>
    <mergeCell ref="V5:V7"/>
    <mergeCell ref="W5:W7"/>
    <mergeCell ref="X5:X7"/>
    <mergeCell ref="D3:E4"/>
    <mergeCell ref="F3:H4"/>
    <mergeCell ref="I3:L4"/>
    <mergeCell ref="M3:O4"/>
    <mergeCell ref="P3:R4"/>
    <mergeCell ref="S3:U4"/>
  </mergeCells>
  <pageMargins left="0.31496062992126" right="0.236220472440945" top="0.393700787401575" bottom="0.354330708661417" header="0.31496062992126" footer="0.31496062992126"/>
  <pageSetup paperSize="9" scale="9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like</dc:creator>
  <cp:lastModifiedBy>风筝1401168980</cp:lastModifiedBy>
  <dcterms:created xsi:type="dcterms:W3CDTF">2019-11-12T05:45:00Z</dcterms:created>
  <cp:lastPrinted>2019-11-12T06:02:00Z</cp:lastPrinted>
  <dcterms:modified xsi:type="dcterms:W3CDTF">2020-07-01T06:03:02Z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2052-11.8.2.8593</vt:lpwstr>
  </property>
  <property fmtid="{D5CDD505-2E9C-101B-9397-08002B2CF9AE}" pid="3" name="KSOReadingLayout">
    <vt:bool>true</vt:bool>
  </property>
</Properties>
</file>